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a.bezerra\FATIMA\"/>
    </mc:Choice>
  </mc:AlternateContent>
  <bookViews>
    <workbookView xWindow="0" yWindow="0" windowWidth="20490" windowHeight="7755"/>
  </bookViews>
  <sheets>
    <sheet name="Plan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79" i="1" l="1"/>
  <c r="P279" i="1"/>
  <c r="C279" i="1"/>
  <c r="Q255" i="1"/>
  <c r="P255" i="1"/>
  <c r="C255" i="1"/>
  <c r="Q238" i="1"/>
  <c r="P238" i="1"/>
  <c r="C238" i="1"/>
  <c r="R225" i="1"/>
  <c r="Q221" i="1"/>
  <c r="P221" i="1"/>
  <c r="C221" i="1"/>
  <c r="Q187" i="1"/>
  <c r="P187" i="1"/>
  <c r="C187" i="1"/>
  <c r="Q163" i="1"/>
  <c r="P163" i="1"/>
  <c r="C163" i="1"/>
  <c r="Q143" i="1"/>
  <c r="P143" i="1"/>
  <c r="C143" i="1"/>
  <c r="Q121" i="1"/>
  <c r="P121" i="1"/>
  <c r="C121" i="1"/>
  <c r="Q102" i="1"/>
  <c r="P102" i="1"/>
  <c r="C102" i="1"/>
  <c r="Q83" i="1"/>
  <c r="P83" i="1"/>
  <c r="C83" i="1"/>
  <c r="Q64" i="1"/>
  <c r="P64" i="1"/>
  <c r="C64" i="1"/>
  <c r="Q46" i="1"/>
  <c r="P46" i="1"/>
  <c r="C46" i="1"/>
  <c r="Q27" i="1"/>
  <c r="P27" i="1"/>
  <c r="C27" i="1"/>
  <c r="Q9" i="1"/>
  <c r="P9" i="1"/>
  <c r="C9" i="1"/>
</calcChain>
</file>

<file path=xl/sharedStrings.xml><?xml version="1.0" encoding="utf-8"?>
<sst xmlns="http://schemas.openxmlformats.org/spreadsheetml/2006/main" count="591" uniqueCount="142">
  <si>
    <t>COLUNAS AUXILIARES Ñ EXCLUIR</t>
  </si>
  <si>
    <t xml:space="preserve">          PROJETO:</t>
  </si>
  <si>
    <t xml:space="preserve">Gerenciamento, Fiscalização, Assessoria Técnica e Controle das Obras (sob demanda) das subestações Receptora, Pátio H, SE-01, SE-02 e SE-03, com seus respectivos estudos de seletividade, bem como as obras de Recuperação Estrutural dos Berços 103 e 106 (meso e superestrutura); Recuperação Catódica dos Berços 101 e 102, localizados no Porto do Itaqui em São Luís – MA e Recuperação Estrutural do Cais de São José de Ribamar em São José de Ribamar – MA. </t>
  </si>
  <si>
    <t>DATA BASE:</t>
  </si>
  <si>
    <t>Nº EMAP:</t>
  </si>
  <si>
    <t>REVISÃO:</t>
  </si>
  <si>
    <t>BDI SERVIÇO:</t>
  </si>
  <si>
    <t>TIPO:</t>
  </si>
  <si>
    <t>MODELO - COMPOSIÇÕES PRÓPRIA DE CUSTO (CPU)</t>
  </si>
  <si>
    <t>COMP</t>
  </si>
  <si>
    <t>EMAP-1</t>
  </si>
  <si>
    <t xml:space="preserve">RELATÓRIO PRELIMINAR (PONTO DE PARTIDA) DE PLANEJAMENTO, EXECUÇÃO E ACOMPANHAMENTO DA OBRA - RECUPERAÇÃO ESTRUTURAL E RECUPERAÇÃO CATÓDICA </t>
  </si>
  <si>
    <t>UNID</t>
  </si>
  <si>
    <t>ITENS</t>
  </si>
  <si>
    <t>CÓDIGO</t>
  </si>
  <si>
    <t>FONTE</t>
  </si>
  <si>
    <t>SERVIÇOS</t>
  </si>
  <si>
    <t>UNID.</t>
  </si>
  <si>
    <t>QUANT.</t>
  </si>
  <si>
    <t>P.UNIT.</t>
  </si>
  <si>
    <t>P.TOTAL</t>
  </si>
  <si>
    <t>%</t>
  </si>
  <si>
    <t>S/ BDI</t>
  </si>
  <si>
    <t>C/ BDI</t>
  </si>
  <si>
    <t>1.0</t>
  </si>
  <si>
    <t>MÃO DE OBRA</t>
  </si>
  <si>
    <t>1.1</t>
  </si>
  <si>
    <t>ENGENHEIRO/PROFISSIONAL SÊNIOR (ESTRUTURAL)</t>
  </si>
  <si>
    <t>MÊS</t>
  </si>
  <si>
    <t>1.2</t>
  </si>
  <si>
    <t>TÉCNICO PLENO (SEGURANÇA)</t>
  </si>
  <si>
    <t>2.0</t>
  </si>
  <si>
    <t>EQUIPAMENTOS</t>
  </si>
  <si>
    <t>2.1</t>
  </si>
  <si>
    <t/>
  </si>
  <si>
    <t>3.0</t>
  </si>
  <si>
    <t>MATERIAIS DE APLICAÇÃO</t>
  </si>
  <si>
    <t>3.1</t>
  </si>
  <si>
    <t>TOTAL SEM BDI</t>
  </si>
  <si>
    <t>BDI</t>
  </si>
  <si>
    <t>TOTAL COM BDI</t>
  </si>
  <si>
    <t>EMAP-2</t>
  </si>
  <si>
    <t xml:space="preserve">RELATÓRIO TÉCNICO DE PLANEJAMENTO, EXECUÇÃO E ACOMPANHAMENTO DA OBRA  - RECUPERAÇÃO ESTRUTURAL E RECUPERAÇÃO CATÓDICA </t>
  </si>
  <si>
    <t>ENGENHEIRO/PROFISSIONAL PLENO (PLANEJAMENTO)</t>
  </si>
  <si>
    <t>1.3</t>
  </si>
  <si>
    <t>EMAP-3</t>
  </si>
  <si>
    <t>RELATÓRIO PRELIMINAR (PONTO DE PARTIDA) DE PLANEJAMENTO, EXECUÇÃO E ACOMPANHAMENTO DA OBRA - RECUPERAÇÃO ESTRUTURAL</t>
  </si>
  <si>
    <t>EMAP-4</t>
  </si>
  <si>
    <t>RELATÓRIO TÉCNICO DE PLANEJAMENTO, EXECUÇÃO E ACOMPANHAMENTO DA OBRA  - RECUPERAÇÃO ESTRUTURAL</t>
  </si>
  <si>
    <t>TÉCNICO PLENO (PLANEJAMENTO)</t>
  </si>
  <si>
    <t>EMAP-5</t>
  </si>
  <si>
    <t>RELATÓRIO PRELIMINAR (PONTO DE PARTIDA) DE PLANEJAMENTO, EXECUÇÃO E ACOMPANHAMENTO DA OBRA  - SE 01, SE RECEPTORA E SE PÁTIO H</t>
  </si>
  <si>
    <t>ENGENHEIRO/PROFISSIONAL SÊNIOR (ELETRICISTA)</t>
  </si>
  <si>
    <t>ENGENHEIRO/PROFISSIONAL PLENO (CIVIL)</t>
  </si>
  <si>
    <t>EMAP-6</t>
  </si>
  <si>
    <t>RELATÓRIO PRELIMINAR (PONTO DE PARTIDA) DE PLANEJAMENTO, EXECUÇÃO E ACOMPANHAMENTO DA OBRA - SE 02 E SE 03</t>
  </si>
  <si>
    <t>EMAP-7</t>
  </si>
  <si>
    <t>RELATÓRIO TÉCNICO DE PLANEJAMENTO, EXECUÇÃO E ACOMPANHAMENTO DA OBRA  - SE 01, SE 02, SE 03, SE RECEPTORA E SE PÁTIO H</t>
  </si>
  <si>
    <t>1.4</t>
  </si>
  <si>
    <t>1.5</t>
  </si>
  <si>
    <t>TÉCNICO PLENO (ELETROTÉCNICA)</t>
  </si>
  <si>
    <t>1.6</t>
  </si>
  <si>
    <t>EMAP-8</t>
  </si>
  <si>
    <t>EQUIPE DE COORDENAÇÃO</t>
  </si>
  <si>
    <t>COORDENADOR</t>
  </si>
  <si>
    <t>TÉCNICO PLENO (MEIO AMBIENTE)</t>
  </si>
  <si>
    <t>TÉCNICO JÚNIOR (EDIFICAÇÕES/CADISTA)</t>
  </si>
  <si>
    <t>AUXILIAR DE ESCRITÓRIO/DE CAMPO/MOTORISTA</t>
  </si>
  <si>
    <t>EMAP-9</t>
  </si>
  <si>
    <t xml:space="preserve">ESTAÇÃO DE TRATAMENTO DE ESGOTO </t>
  </si>
  <si>
    <t>ENCANADOR OU BOMBEIRO HIDRÁULICO COM ENCARGOS COMPLEMENTARES</t>
  </si>
  <si>
    <t>H</t>
  </si>
  <si>
    <t>AUXILIAR DE ENCANADOR OU BOMBEIRO HIDRÁULICO COM ENCARGOS COMPLEMENTARES</t>
  </si>
  <si>
    <t>FORNECIMENTO E INSTALAÇÃO DE E.T.E.</t>
  </si>
  <si>
    <t>ESCAVACAO, CARGA E TRANSPORTE DE MATERIAL DE 1A CATEGORIA COM TRATOR SOBRE ESTEIRAS 347 HP E CACAMBA 6M3, DMT 50 A 200M</t>
  </si>
  <si>
    <t>M³</t>
  </si>
  <si>
    <t>3.2</t>
  </si>
  <si>
    <t>CARGA E DESCARGA MECANIZADAS DE ENTULHO EM CAMINHAO BASCULANTE 6 M3</t>
  </si>
  <si>
    <t>3.3</t>
  </si>
  <si>
    <t>TRANSPORTE COMERCIAL COM CAMINHAO BASCULANTE 6 M3, RODOVIA PAVIMENTADA</t>
  </si>
  <si>
    <t>M3XKM</t>
  </si>
  <si>
    <t>3.4</t>
  </si>
  <si>
    <t>ATERRO COM AREIA COM ADENSAMENTO HIDRAULICO</t>
  </si>
  <si>
    <t>3.5</t>
  </si>
  <si>
    <t>CONCRETO FCK = 15MPA, TRAÇO 1:3,4:3,5 (CIMENTO/ AREIA MÉDIA/ BRITA 1)  - PREPARO MECÂNICO COM BETONEIRA 400 L. AF_07/2016</t>
  </si>
  <si>
    <t>3.6</t>
  </si>
  <si>
    <t>CONCRETAGEM DE RADIER, PISO OU LAJE SOBRE SOLO, FCK 30 MPA, PARA ESPESSURA DE 20 CM - LANÇAMENTO, ADENSAMENTO E ACABAMENTO. AF_09/2017</t>
  </si>
  <si>
    <t>EMAP-10</t>
  </si>
  <si>
    <t>ENTRADA PROVISORIA DE ENERGIA ELÉTRICA AÉREA TRIFÁSICA 40A EM POSTE MADEIRA</t>
  </si>
  <si>
    <t>ELETRICISTA COM ENCARGOS COMPLEMENTARES</t>
  </si>
  <si>
    <t>SERVENTE COM ENCARGOS COMPLEMENTARES</t>
  </si>
  <si>
    <t xml:space="preserve">HASTE DE ATERRAMENTO EM ACO COM 3,00 M DE COMPRIMENTO E DN = 5/8", REVESTIDA COM BAIXA CAMADA DE COBRE, SEM CONECTOR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</si>
  <si>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</si>
  <si>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 xml:space="preserve">ARMACAO VERTICAL COM HASTE E CONTRA-PINO, EM CHAPA DE ACO GALVANIZADO 3/16", COM 4 ESTRIBOS E 4 ISOLADORES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</si>
  <si>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ARRUELA EM ALUMINIO, COM ROSCA, DE 1",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</si>
  <si>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ARRUELA REDONDA DE LATAO, DIAMETRO EXTERNO = 34 MM, ESPESSURA = 2,5 MM, DIAMETRO DO FURO = 17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</si>
  <si>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BUCHA EM ALUMINIO, COM ROSCA, DE 1",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</si>
  <si>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1.7</t>
  </si>
  <si>
    <t xml:space="preserve">CABO DE COBRE NU 16 MM2 MEIO-DURO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</si>
  <si>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</si>
  <si>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1.8</t>
  </si>
  <si>
    <t xml:space="preserve">CAIXA INTERNA DE MEDICAO PARA 1 MEDIDOR TRIFASICO, COM VISOR, EM CHAPA DE ACO 18 USG (PADRAO DA CONCESSIONARIA LOCAL)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</si>
  <si>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1.9</t>
  </si>
  <si>
    <t xml:space="preserve">CINTA CIRCULAR EM ACO GALVANIZADO DE 150 MM DE DIAMETRO PARA FIXACAO DE CAIXA MEDICAO, INCLUI PARAFUSOS E PORCAS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</si>
  <si>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1.10</t>
  </si>
  <si>
    <t xml:space="preserve">CONECTOR METALICO TIPO PARAFUSO FENDIDO (SPLIT BOLT), PARA CABOS ATE 16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</si>
  <si>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1.11</t>
  </si>
  <si>
    <t xml:space="preserve">CURVA 180 GRAUS, DE PVC RIGIDO ROSCAVEL, DE 3/4",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</si>
  <si>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1.12</t>
  </si>
  <si>
    <t xml:space="preserve">DISJUNTOR TIPO NEMA, TRIPOLAR 10  ATE  50A, TENSAO MAXIMA DE 415 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</si>
  <si>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1.13</t>
  </si>
  <si>
    <t xml:space="preserve">ELETRODUTO DE PVC RIGIDO ROSCAVEL DE 1 ", SEM LUVA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</si>
  <si>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FIO DE COBRE, SOLIDO, CLASSE 1, ISOLACAO EM PVC/A, ANTICHAMA BWF-B, 450/750V, SECAO NOMINAL 10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</si>
  <si>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FITA ACO INOX PARA CINTAR POSTE, L = 19 MM, E = 0,5 MM (ROLO DE 30M)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</si>
  <si>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LUVA EM PVC RIGIDO ROSCAVEL, DE 1",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</si>
  <si>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MADEIRA ROLICA TRATADA, EUCALIPTO OU EQUIVALENTE DA REGIAO, H = 12 M, D = 20 A 24 CM (PARA POSTE)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</si>
  <si>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DE FERRO POLIDO, SEXTAVADO, COM ROSCA PARCIAL, DIAMETRO 5/8", COMPRIMENTO 6", COM PORCA E ARRUELA DE PRESSAO MEDIA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</si>
  <si>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EMAP-11</t>
  </si>
  <si>
    <t>MOBILIZAÇÃO PARA CONTAINER E CAIXA D'GUA</t>
  </si>
  <si>
    <t>GUINDAUTO HIDRÁULICO, CAPACIDADE MÁXIMA DE CARGA 6500 KG, MOMENTO MÁXIMO DE CARGA 5,8 TM, ALCANCE MÁXIMO HORIZONTAL 7,60 M, INCLUSIVE CAMINHÃO TOCO PBT 9.700 KG, POTÊNCIA DE 160 CV - CHP DIURNO. AF_08/2015</t>
  </si>
  <si>
    <t>CHP</t>
  </si>
  <si>
    <t>EMAP-12</t>
  </si>
  <si>
    <t>DESMOBILIZAÇÃO PARA CONTAINER E CAIXA D'GUA</t>
  </si>
  <si>
    <t>EMAP-13</t>
  </si>
  <si>
    <t>INSTALAÇÕES HIDROSSANITÁRIAS</t>
  </si>
  <si>
    <t>TUBO PVC, SERIE NORMAL, ESGOTO PREDIAL, DN 100 MM, FORNECIDO E INSTALADO EM RAMAL DE DESCARGA OU RAMAL DE ESGOTO SANITÁRIO. AF_12/2014</t>
  </si>
  <si>
    <t>M</t>
  </si>
  <si>
    <t>2.2</t>
  </si>
  <si>
    <t>CURVA CURTA 90 GRAUS, PVC, SERIE NORMAL, ESGOTO PREDIAL, DN 100 MM, JUNTA ELÁSTICA, FORNECIDO E INSTALADO EM RAMAL DE DESCARGA OU RAMAL DE ESGOTO SANITÁRIO. AF_12/2014</t>
  </si>
  <si>
    <t>UN</t>
  </si>
  <si>
    <t>SUPORTE APOIO CAIXA D AGUA BARROTES MADEIRA DE 1</t>
  </si>
  <si>
    <t>CAIXA D´AGUA EM POLIETILENO, 500 LITROS, COM ACESSÓRIOS</t>
  </si>
  <si>
    <t>TUBO, PVC, SOLDÁVEL, DN 20MM, INSTALADO EM RAMAL OU SUB-RAMAL DE ÁGUA - FORNECIMENTO E INSTALAÇÃO. AF_12/2014</t>
  </si>
  <si>
    <t>JOELHO 90 GRAUS, PVC, SOLDÁVEL, DN 20MM, INSTALADO EM RAMAL OU SUB-RAMAL DE ÁGUA - FORNECIMENTO E INSTALAÇÃO. AF_12/2014</t>
  </si>
  <si>
    <t>TE, PVC, SOLDÁVEL, DN 20MM, INSTALADO EM RAMAL OU SUB-RAMAL DE ÁGUA - FORNECIMENTO E INSTALAÇÃO. AF_12/2014</t>
  </si>
  <si>
    <t>EMAP-14</t>
  </si>
  <si>
    <t>EXECUÇÃO DE TOPOGRAFIA</t>
  </si>
  <si>
    <t>TOPOGRAFO COM ENCARGOS COMPLEMENTARES</t>
  </si>
  <si>
    <t>MES</t>
  </si>
  <si>
    <t>AUXILIAR DE TOPÓGRAFO COM ENCARGOS COMPLEMENTARES</t>
  </si>
  <si>
    <t xml:space="preserve">INSTRUMENTAL DE TOPOGRÁFIA  </t>
  </si>
  <si>
    <t xml:space="preserve">MÊS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</si>
</sst>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_(&quot;R$ &quot;* #,##0.00_);_(&quot;R$ &quot;* \(#,##0.00\);_(&quot;R$ &quot;* &quot;-&quot;??_);_(@_)"/>
    <numFmt numFmtId="166" formatCode="0.000"/>
    <numFmt numFmtId="167" formatCode="_-&quot;R$&quot;* #,##0.00_-;\-&quot;R$&quot;* #,##0.00_-;_-&quot;R$&quot;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Arial"/>
      <family val="2"/>
    </font>
    <font>
      <b/>
      <sz val="10"/>
      <color theme="3"/>
      <name val="Calibri"/>
      <family val="2"/>
    </font>
    <font>
      <sz val="10"/>
      <name val="Arial"/>
      <family val="2"/>
    </font>
    <font>
      <b/>
      <sz val="14"/>
      <color theme="3"/>
      <name val="Calibri"/>
      <family val="2"/>
    </font>
    <font>
      <b/>
      <sz val="16"/>
      <color theme="3"/>
      <name val="Calibri"/>
      <family val="2"/>
    </font>
    <font>
      <sz val="9"/>
      <color theme="3"/>
      <name val="Calibri"/>
      <family val="2"/>
    </font>
    <font>
      <sz val="8"/>
      <color theme="3"/>
      <name val="Calibri"/>
      <family val="2"/>
    </font>
    <font>
      <sz val="10"/>
      <color theme="3"/>
      <name val="Calibri"/>
      <family val="2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 style="thick">
        <color theme="0"/>
      </right>
      <top/>
      <bottom/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 style="thin">
        <color indexed="64"/>
      </top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right" vertical="center"/>
    </xf>
    <xf numFmtId="0" fontId="3" fillId="0" borderId="2" xfId="0" applyFont="1" applyBorder="1" applyAlignment="1">
      <alignment horizontal="center" vertical="center" textRotation="90" wrapText="1"/>
    </xf>
    <xf numFmtId="0" fontId="0" fillId="2" borderId="0" xfId="0" applyFill="1" applyBorder="1" applyAlignment="1">
      <alignment vertical="center"/>
    </xf>
    <xf numFmtId="0" fontId="5" fillId="2" borderId="0" xfId="4" applyFont="1" applyFill="1" applyBorder="1" applyAlignment="1">
      <alignment horizontal="left" vertical="center"/>
    </xf>
    <xf numFmtId="0" fontId="5" fillId="2" borderId="0" xfId="4" applyFont="1" applyFill="1" applyBorder="1" applyAlignment="1">
      <alignment horizontal="left" vertical="center"/>
    </xf>
    <xf numFmtId="43" fontId="0" fillId="0" borderId="0" xfId="1" applyFont="1" applyFill="1" applyAlignment="1">
      <alignment vertical="center"/>
    </xf>
    <xf numFmtId="9" fontId="0" fillId="0" borderId="0" xfId="0" applyNumberFormat="1" applyFill="1" applyAlignment="1">
      <alignment vertical="center"/>
    </xf>
    <xf numFmtId="0" fontId="3" fillId="0" borderId="0" xfId="0" applyFont="1" applyAlignment="1">
      <alignment vertical="center"/>
    </xf>
    <xf numFmtId="0" fontId="7" fillId="2" borderId="0" xfId="5" applyNumberFormat="1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horizontal="center" vertical="center" wrapText="1"/>
    </xf>
    <xf numFmtId="43" fontId="0" fillId="0" borderId="0" xfId="0" applyNumberFormat="1" applyFill="1" applyAlignment="1">
      <alignment vertical="center"/>
    </xf>
    <xf numFmtId="10" fontId="0" fillId="0" borderId="0" xfId="0" applyNumberFormat="1" applyFill="1" applyAlignment="1">
      <alignment vertical="center"/>
    </xf>
    <xf numFmtId="43" fontId="0" fillId="0" borderId="0" xfId="0" applyNumberFormat="1"/>
    <xf numFmtId="0" fontId="5" fillId="2" borderId="0" xfId="6" applyFont="1" applyFill="1" applyBorder="1" applyAlignment="1">
      <alignment horizontal="right" vertical="center" wrapText="1"/>
    </xf>
    <xf numFmtId="17" fontId="9" fillId="2" borderId="0" xfId="6" quotePrefix="1" applyNumberFormat="1" applyFont="1" applyFill="1" applyBorder="1" applyAlignment="1">
      <alignment horizontal="left" vertical="center"/>
    </xf>
    <xf numFmtId="0" fontId="5" fillId="2" borderId="0" xfId="6" applyFont="1" applyFill="1" applyBorder="1" applyAlignment="1">
      <alignment horizontal="right" vertical="center"/>
    </xf>
    <xf numFmtId="0" fontId="10" fillId="2" borderId="0" xfId="6" applyNumberFormat="1" applyFont="1" applyFill="1" applyBorder="1" applyAlignment="1">
      <alignment horizontal="left" vertical="center"/>
    </xf>
    <xf numFmtId="0" fontId="11" fillId="2" borderId="0" xfId="6" applyFont="1" applyFill="1" applyBorder="1" applyAlignment="1">
      <alignment horizontal="left" vertical="center"/>
    </xf>
    <xf numFmtId="10" fontId="9" fillId="2" borderId="0" xfId="3" applyNumberFormat="1" applyFont="1" applyFill="1" applyBorder="1" applyAlignment="1">
      <alignment horizontal="left" vertical="center"/>
    </xf>
    <xf numFmtId="4" fontId="11" fillId="2" borderId="0" xfId="6" applyNumberFormat="1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left" vertical="center" wrapText="1"/>
    </xf>
    <xf numFmtId="164" fontId="13" fillId="4" borderId="0" xfId="3" applyNumberFormat="1" applyFont="1" applyFill="1" applyBorder="1" applyAlignment="1">
      <alignment horizontal="center" vertical="center" wrapText="1"/>
    </xf>
    <xf numFmtId="43" fontId="14" fillId="4" borderId="0" xfId="0" applyNumberFormat="1" applyFont="1" applyFill="1" applyBorder="1" applyAlignment="1">
      <alignment horizontal="right" vertical="center"/>
    </xf>
    <xf numFmtId="0" fontId="14" fillId="4" borderId="0" xfId="0" quotePrefix="1" applyFont="1" applyFill="1" applyBorder="1" applyAlignment="1">
      <alignment horizontal="left" vertical="center" wrapText="1"/>
    </xf>
    <xf numFmtId="43" fontId="0" fillId="0" borderId="3" xfId="0" applyNumberForma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15" fillId="5" borderId="4" xfId="0" applyFont="1" applyFill="1" applyBorder="1" applyAlignment="1">
      <alignment horizontal="center" vertical="center" wrapText="1"/>
    </xf>
    <xf numFmtId="10" fontId="15" fillId="5" borderId="5" xfId="3" applyNumberFormat="1" applyFont="1" applyFill="1" applyBorder="1" applyAlignment="1">
      <alignment horizontal="center" vertical="center" wrapText="1"/>
    </xf>
    <xf numFmtId="165" fontId="15" fillId="5" borderId="4" xfId="0" applyNumberFormat="1" applyFont="1" applyFill="1" applyBorder="1" applyAlignment="1">
      <alignment horizontal="center" vertical="center" wrapText="1"/>
    </xf>
    <xf numFmtId="10" fontId="15" fillId="5" borderId="4" xfId="3" applyNumberFormat="1" applyFont="1" applyFill="1" applyBorder="1" applyAlignment="1">
      <alignment horizontal="center" vertical="center"/>
    </xf>
    <xf numFmtId="43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center" vertical="center" wrapText="1"/>
    </xf>
    <xf numFmtId="4" fontId="16" fillId="2" borderId="6" xfId="0" applyNumberFormat="1" applyFont="1" applyFill="1" applyBorder="1" applyAlignment="1">
      <alignment horizontal="center" vertical="center" wrapText="1"/>
    </xf>
    <xf numFmtId="165" fontId="13" fillId="2" borderId="6" xfId="0" applyNumberFormat="1" applyFont="1" applyFill="1" applyBorder="1" applyAlignment="1">
      <alignment horizontal="right" vertical="center" wrapText="1"/>
    </xf>
    <xf numFmtId="166" fontId="16" fillId="2" borderId="6" xfId="0" applyNumberFormat="1" applyFont="1" applyFill="1" applyBorder="1" applyAlignment="1">
      <alignment horizontal="center" vertical="center"/>
    </xf>
    <xf numFmtId="44" fontId="13" fillId="2" borderId="6" xfId="2" applyFont="1" applyFill="1" applyBorder="1" applyAlignment="1">
      <alignment horizontal="left" vertical="center"/>
    </xf>
    <xf numFmtId="9" fontId="17" fillId="2" borderId="7" xfId="3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left" vertical="center" wrapText="1"/>
    </xf>
    <xf numFmtId="43" fontId="17" fillId="2" borderId="7" xfId="1" applyFont="1" applyFill="1" applyBorder="1" applyAlignment="1">
      <alignment horizontal="center" vertical="center"/>
    </xf>
    <xf numFmtId="44" fontId="17" fillId="2" borderId="7" xfId="2" applyFont="1" applyFill="1" applyBorder="1" applyAlignment="1">
      <alignment horizontal="center" vertical="center"/>
    </xf>
    <xf numFmtId="44" fontId="17" fillId="2" borderId="7" xfId="2" applyFont="1" applyFill="1" applyBorder="1" applyAlignment="1">
      <alignment horizontal="left" vertical="center"/>
    </xf>
    <xf numFmtId="10" fontId="0" fillId="0" borderId="0" xfId="3" applyNumberFormat="1" applyFont="1"/>
    <xf numFmtId="0" fontId="17" fillId="2" borderId="6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left" vertical="center" wrapText="1"/>
    </xf>
    <xf numFmtId="43" fontId="17" fillId="2" borderId="6" xfId="1" applyFont="1" applyFill="1" applyBorder="1" applyAlignment="1">
      <alignment horizontal="center" vertical="center"/>
    </xf>
    <xf numFmtId="44" fontId="17" fillId="2" borderId="6" xfId="2" applyFont="1" applyFill="1" applyBorder="1" applyAlignment="1">
      <alignment horizontal="center" vertical="center"/>
    </xf>
    <xf numFmtId="44" fontId="17" fillId="2" borderId="6" xfId="2" applyFont="1" applyFill="1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43" fontId="13" fillId="2" borderId="6" xfId="1" applyFont="1" applyFill="1" applyBorder="1" applyAlignment="1">
      <alignment horizontal="right" vertical="center" wrapText="1"/>
    </xf>
    <xf numFmtId="44" fontId="16" fillId="2" borderId="6" xfId="2" applyFont="1" applyFill="1" applyBorder="1" applyAlignment="1">
      <alignment horizontal="center" vertical="center"/>
    </xf>
    <xf numFmtId="9" fontId="17" fillId="2" borderId="6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3" fontId="2" fillId="0" borderId="0" xfId="1" applyFont="1" applyAlignment="1">
      <alignment vertical="center"/>
    </xf>
    <xf numFmtId="44" fontId="0" fillId="0" borderId="0" xfId="2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4" fillId="4" borderId="0" xfId="0" applyFont="1" applyFill="1" applyBorder="1" applyAlignment="1">
      <alignment vertical="center" wrapText="1"/>
    </xf>
    <xf numFmtId="43" fontId="14" fillId="4" borderId="0" xfId="0" applyNumberFormat="1" applyFont="1" applyFill="1" applyBorder="1" applyAlignment="1">
      <alignment horizontal="left" vertical="center" wrapText="1"/>
    </xf>
    <xf numFmtId="0" fontId="14" fillId="4" borderId="0" xfId="0" applyFont="1" applyFill="1" applyBorder="1" applyAlignment="1">
      <alignment horizontal="right" vertical="center" wrapText="1"/>
    </xf>
    <xf numFmtId="0" fontId="14" fillId="4" borderId="0" xfId="0" applyFont="1" applyFill="1" applyBorder="1" applyAlignment="1">
      <alignment horizontal="left" vertical="center" wrapText="1"/>
    </xf>
    <xf numFmtId="167" fontId="0" fillId="0" borderId="0" xfId="0" applyNumberFormat="1"/>
    <xf numFmtId="0" fontId="17" fillId="2" borderId="9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 wrapText="1"/>
    </xf>
    <xf numFmtId="43" fontId="17" fillId="2" borderId="0" xfId="1" applyFont="1" applyFill="1" applyBorder="1" applyAlignment="1">
      <alignment horizontal="center" vertical="center"/>
    </xf>
    <xf numFmtId="44" fontId="17" fillId="2" borderId="0" xfId="2" applyFont="1" applyFill="1" applyBorder="1" applyAlignment="1">
      <alignment horizontal="center" vertical="center"/>
    </xf>
    <xf numFmtId="44" fontId="17" fillId="2" borderId="0" xfId="2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9" fontId="17" fillId="2" borderId="9" xfId="3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9" fontId="17" fillId="2" borderId="8" xfId="3" applyFont="1" applyFill="1" applyBorder="1" applyAlignment="1">
      <alignment horizontal="center" vertical="center"/>
    </xf>
    <xf numFmtId="10" fontId="18" fillId="5" borderId="4" xfId="3" applyNumberFormat="1" applyFont="1" applyFill="1" applyBorder="1" applyAlignment="1">
      <alignment horizontal="center" vertical="center" wrapText="1"/>
    </xf>
  </cellXfs>
  <cellStyles count="7">
    <cellStyle name="Moeda" xfId="2" builtinId="4"/>
    <cellStyle name="Normal" xfId="0" builtinId="0"/>
    <cellStyle name="Normal_capa" xfId="6"/>
    <cellStyle name="Normal_CPU_06_400_91_00750_00_SEE_parte02 2" xfId="5"/>
    <cellStyle name="Normal_LO2001 01_026 001 00" xfId="4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582706</xdr:colOff>
      <xdr:row>1</xdr:row>
      <xdr:rowOff>201706</xdr:rowOff>
    </xdr:from>
    <xdr:to>
      <xdr:col>6</xdr:col>
      <xdr:colOff>444873</xdr:colOff>
      <xdr:row>4</xdr:row>
      <xdr:rowOff>191060</xdr:rowOff>
    </xdr:to>
    <xdr:sp macro="" textlink="">
      <xdr:nvSpPr>
        <xdr:cNvPr id="2" name="CaixaDeTexto 1"/>
        <xdr:cNvSpPr txBox="1"/>
      </xdr:nvSpPr>
      <xdr:spPr>
        <a:xfrm>
          <a:off x="1497106" y="258856"/>
          <a:ext cx="1567142" cy="1160929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 Contratada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10%20-%20Luis%20Fernando%20de%20Sousa%20Ara&#250;jo\2019.05-PO-GER-1151-0001-R01%20(SIGILOSO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ORÇAMENTO"/>
      <sheetName val="COMPOSIÇÕES EMAP"/>
      <sheetName val="COMPOSIÇÕES"/>
      <sheetName val="COTAÇÕES"/>
      <sheetName val="MAPA DE APURAÇÃO"/>
      <sheetName val="BDI-SERVIÇOS "/>
      <sheetName val="BDI-FORNECIMENTO"/>
      <sheetName val="ENCARGOS"/>
      <sheetName val="CRONOGRAMA"/>
      <sheetName val="CRITÉRIO DE MEDIÇÃO"/>
      <sheetName val="Modelo_Orçamento"/>
      <sheetName val="Modelo_BDI"/>
      <sheetName val="Modelo_Encargos"/>
      <sheetName val="Modelo_Cronograma"/>
      <sheetName val="Modelo_Composição"/>
      <sheetName val="PLANEJAMENTO"/>
      <sheetName val="Planilha1"/>
      <sheetName val="DADOS"/>
    </sheetNames>
    <sheetDataSet>
      <sheetData sheetId="0">
        <row r="12">
          <cell r="E12" t="str">
            <v>Apoio e Assessoramento Técnico projetos da EMAP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95"/>
  <sheetViews>
    <sheetView tabSelected="1" topLeftCell="A169" workbookViewId="0">
      <selection activeCell="H11" sqref="H11"/>
    </sheetView>
  </sheetViews>
  <sheetFormatPr defaultRowHeight="15" x14ac:dyDescent="0.25"/>
  <cols>
    <col min="1" max="1" width="2" style="1" customWidth="1"/>
    <col min="2" max="2" width="6.42578125" style="28" bestFit="1" customWidth="1"/>
    <col min="3" max="3" width="3.42578125" style="3" bestFit="1" customWidth="1"/>
    <col min="4" max="4" width="1.85546875" style="4" customWidth="1"/>
    <col min="5" max="5" width="9.85546875" style="3" bestFit="1" customWidth="1"/>
    <col min="6" max="6" width="15.7109375" style="1" customWidth="1"/>
    <col min="7" max="7" width="17.7109375" style="1" bestFit="1" customWidth="1"/>
    <col min="8" max="8" width="52.85546875" style="71" customWidth="1"/>
    <col min="9" max="9" width="10.85546875" style="3" customWidth="1"/>
    <col min="10" max="10" width="19.42578125" style="76" customWidth="1"/>
    <col min="11" max="11" width="21.5703125" style="3" customWidth="1"/>
    <col min="12" max="12" width="19.42578125" style="74" customWidth="1"/>
    <col min="13" max="13" width="11.85546875" style="41" customWidth="1"/>
    <col min="14" max="15" width="2.140625" style="4" customWidth="1"/>
    <col min="16" max="17" width="15.140625" customWidth="1"/>
    <col min="18" max="18" width="39.42578125" customWidth="1"/>
  </cols>
  <sheetData>
    <row r="1" spans="1:41" s="3" customFormat="1" ht="5.0999999999999996" customHeight="1" x14ac:dyDescent="0.25">
      <c r="A1" s="1"/>
      <c r="B1" s="2"/>
      <c r="D1" s="4"/>
      <c r="E1" s="4"/>
      <c r="F1" s="5"/>
      <c r="G1" s="5"/>
      <c r="H1" s="6"/>
      <c r="I1" s="4"/>
      <c r="J1" s="4"/>
      <c r="K1" s="4"/>
      <c r="L1" s="4"/>
      <c r="M1" s="4"/>
      <c r="N1" s="4"/>
      <c r="O1" s="4"/>
      <c r="P1" s="7"/>
      <c r="Q1" s="7"/>
      <c r="R1" s="7"/>
      <c r="S1" s="7"/>
      <c r="T1" s="7"/>
      <c r="U1" s="7"/>
      <c r="V1" s="7"/>
      <c r="W1" s="8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1" s="3" customFormat="1" ht="20.100000000000001" customHeight="1" x14ac:dyDescent="0.25">
      <c r="A2" s="1"/>
      <c r="B2" s="9" t="s">
        <v>0</v>
      </c>
      <c r="D2" s="10"/>
      <c r="E2" s="4"/>
      <c r="F2" s="5"/>
      <c r="G2" s="5"/>
      <c r="H2" s="11" t="s">
        <v>1</v>
      </c>
      <c r="I2" s="11"/>
      <c r="J2" s="11"/>
      <c r="K2" s="11"/>
      <c r="L2" s="11"/>
      <c r="M2" s="11"/>
      <c r="N2" s="11"/>
      <c r="O2" s="12"/>
      <c r="P2" s="7"/>
      <c r="Q2" s="7"/>
      <c r="R2" s="13"/>
      <c r="S2" s="14"/>
      <c r="T2" s="7"/>
      <c r="U2" s="7"/>
      <c r="V2" s="7"/>
      <c r="W2" s="8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1:41" s="3" customFormat="1" ht="20.100000000000001" customHeight="1" x14ac:dyDescent="0.25">
      <c r="A3" s="15"/>
      <c r="B3" s="9"/>
      <c r="C3" s="15"/>
      <c r="D3" s="10"/>
      <c r="E3" s="4"/>
      <c r="F3" s="5"/>
      <c r="G3" s="5"/>
      <c r="H3" s="16" t="s">
        <v>2</v>
      </c>
      <c r="I3" s="16"/>
      <c r="J3" s="16"/>
      <c r="K3" s="16"/>
      <c r="L3" s="16"/>
      <c r="M3" s="16"/>
      <c r="N3" s="16"/>
      <c r="O3" s="17"/>
      <c r="P3" s="7"/>
      <c r="Q3" s="7"/>
      <c r="R3" s="18"/>
      <c r="S3" s="19"/>
      <c r="T3" s="7"/>
      <c r="U3" s="7"/>
      <c r="V3" s="7"/>
      <c r="W3" s="8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spans="1:41" s="3" customFormat="1" ht="53.25" customHeight="1" x14ac:dyDescent="0.25">
      <c r="A4" s="1"/>
      <c r="B4" s="9"/>
      <c r="D4" s="10"/>
      <c r="E4" s="4"/>
      <c r="F4" s="5"/>
      <c r="G4" s="5"/>
      <c r="H4" s="16"/>
      <c r="I4" s="16"/>
      <c r="J4" s="16"/>
      <c r="K4" s="16"/>
      <c r="L4" s="16"/>
      <c r="M4" s="16"/>
      <c r="N4" s="16"/>
      <c r="O4" s="17"/>
      <c r="P4" s="7"/>
      <c r="Q4" s="7"/>
      <c r="R4" s="20"/>
      <c r="S4"/>
      <c r="T4" s="7"/>
      <c r="U4" s="7"/>
      <c r="V4" s="7"/>
      <c r="W4" s="8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s="3" customFormat="1" ht="20.100000000000001" customHeight="1" x14ac:dyDescent="0.25">
      <c r="A5" s="1"/>
      <c r="B5" s="9"/>
      <c r="D5" s="10"/>
      <c r="E5" s="4"/>
      <c r="F5" s="5"/>
      <c r="G5" s="5"/>
      <c r="H5" s="21" t="s">
        <v>3</v>
      </c>
      <c r="I5" s="22"/>
      <c r="J5" s="23" t="s">
        <v>4</v>
      </c>
      <c r="K5" s="24"/>
      <c r="L5" s="23" t="s">
        <v>5</v>
      </c>
      <c r="M5" s="25"/>
      <c r="Q5" s="7"/>
      <c r="R5" s="13"/>
      <c r="S5" s="14"/>
      <c r="T5" s="7"/>
      <c r="U5" s="7"/>
      <c r="V5" s="7"/>
      <c r="W5" s="8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s="3" customFormat="1" ht="20.100000000000001" customHeight="1" x14ac:dyDescent="0.25">
      <c r="A6" s="1"/>
      <c r="B6" s="9"/>
      <c r="D6" s="10"/>
      <c r="E6" s="4"/>
      <c r="F6" s="5"/>
      <c r="G6" s="5"/>
      <c r="H6" s="21" t="s">
        <v>6</v>
      </c>
      <c r="I6" s="26"/>
      <c r="J6" s="23"/>
      <c r="K6" s="26"/>
      <c r="L6" s="23" t="s">
        <v>7</v>
      </c>
      <c r="M6" s="27"/>
      <c r="N6" s="4"/>
      <c r="O6" s="4"/>
      <c r="P6" s="7"/>
      <c r="Q6" s="7"/>
      <c r="R6" s="18"/>
      <c r="S6" s="19"/>
      <c r="T6" s="7"/>
      <c r="U6" s="7"/>
      <c r="V6" s="7"/>
      <c r="W6" s="8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s="3" customFormat="1" ht="24.95" customHeight="1" x14ac:dyDescent="0.25">
      <c r="A7" s="1"/>
      <c r="B7" s="28"/>
      <c r="D7" s="29"/>
      <c r="E7" s="30" t="s">
        <v>8</v>
      </c>
      <c r="F7" s="30"/>
      <c r="G7" s="30"/>
      <c r="H7" s="30"/>
      <c r="I7" s="30"/>
      <c r="J7" s="30"/>
      <c r="K7" s="30"/>
      <c r="L7" s="30"/>
      <c r="M7" s="30"/>
      <c r="N7" s="29"/>
      <c r="O7" s="29"/>
      <c r="P7" s="7"/>
      <c r="Q7" s="7"/>
      <c r="R7" s="18"/>
      <c r="S7" s="7"/>
      <c r="T7" s="18"/>
      <c r="U7" s="7"/>
      <c r="V7" s="7"/>
      <c r="W7" s="8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s="3" customFormat="1" ht="9.9499999999999993" customHeight="1" x14ac:dyDescent="0.25">
      <c r="A8" s="1"/>
      <c r="B8" s="28"/>
      <c r="D8" s="31"/>
      <c r="E8" s="31"/>
      <c r="F8" s="31"/>
      <c r="G8" s="31"/>
      <c r="H8" s="32"/>
      <c r="I8" s="31"/>
      <c r="J8" s="31"/>
      <c r="K8" s="31"/>
      <c r="L8" s="33"/>
      <c r="M8" s="34"/>
      <c r="N8" s="31"/>
      <c r="O8" s="31"/>
      <c r="P8" s="7"/>
      <c r="Q8" s="7"/>
      <c r="T8" s="7"/>
      <c r="U8" s="7"/>
      <c r="V8" s="7"/>
      <c r="W8" s="8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s="3" customFormat="1" ht="25.5" customHeight="1" x14ac:dyDescent="0.25">
      <c r="A9" s="1"/>
      <c r="B9" s="28" t="s">
        <v>9</v>
      </c>
      <c r="C9" s="3">
        <f>COUNTIF($B$7:$B9,"COMP")</f>
        <v>1</v>
      </c>
      <c r="D9" s="31"/>
      <c r="E9" s="35" t="s">
        <v>10</v>
      </c>
      <c r="F9" s="36" t="s">
        <v>11</v>
      </c>
      <c r="G9" s="36"/>
      <c r="H9" s="36"/>
      <c r="I9" s="36"/>
      <c r="J9" s="36"/>
      <c r="K9" s="37"/>
      <c r="L9" s="38"/>
      <c r="M9" s="39" t="s">
        <v>12</v>
      </c>
      <c r="N9" s="31"/>
      <c r="O9" s="31"/>
      <c r="P9" s="40">
        <f>L21</f>
        <v>0</v>
      </c>
      <c r="Q9" s="40">
        <f>L25</f>
        <v>0</v>
      </c>
      <c r="T9" s="7"/>
      <c r="U9" s="7"/>
      <c r="V9" s="7"/>
      <c r="W9" s="8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x14ac:dyDescent="0.25">
      <c r="C10" s="41"/>
      <c r="E10" s="42" t="s">
        <v>13</v>
      </c>
      <c r="F10" s="43" t="s">
        <v>14</v>
      </c>
      <c r="G10" s="43" t="s">
        <v>15</v>
      </c>
      <c r="H10" s="42" t="s">
        <v>16</v>
      </c>
      <c r="I10" s="42" t="s">
        <v>17</v>
      </c>
      <c r="J10" s="42" t="s">
        <v>18</v>
      </c>
      <c r="K10" s="44" t="s">
        <v>19</v>
      </c>
      <c r="L10" s="44" t="s">
        <v>20</v>
      </c>
      <c r="M10" s="45" t="s">
        <v>21</v>
      </c>
      <c r="P10" s="46" t="s">
        <v>22</v>
      </c>
      <c r="Q10" s="47" t="s">
        <v>23</v>
      </c>
    </row>
    <row r="11" spans="1:41" x14ac:dyDescent="0.25">
      <c r="E11" s="48" t="s">
        <v>24</v>
      </c>
      <c r="F11" s="49" t="s">
        <v>25</v>
      </c>
      <c r="G11" s="50"/>
      <c r="H11" s="51"/>
      <c r="I11" s="51"/>
      <c r="J11" s="52"/>
      <c r="K11" s="53"/>
      <c r="L11" s="54"/>
      <c r="M11" s="55">
        <v>1</v>
      </c>
      <c r="S11" s="20"/>
    </row>
    <row r="12" spans="1:41" x14ac:dyDescent="0.25">
      <c r="E12" s="56" t="s">
        <v>26</v>
      </c>
      <c r="F12" s="56"/>
      <c r="G12" s="56"/>
      <c r="H12" s="57" t="s">
        <v>27</v>
      </c>
      <c r="I12" s="56" t="s">
        <v>28</v>
      </c>
      <c r="J12" s="58">
        <v>1</v>
      </c>
      <c r="K12" s="59"/>
      <c r="L12" s="60"/>
      <c r="M12" s="56"/>
      <c r="R12" s="61"/>
    </row>
    <row r="13" spans="1:41" x14ac:dyDescent="0.25">
      <c r="E13" s="56" t="s">
        <v>29</v>
      </c>
      <c r="F13" s="56"/>
      <c r="G13" s="56"/>
      <c r="H13" s="57" t="s">
        <v>30</v>
      </c>
      <c r="I13" s="56" t="s">
        <v>28</v>
      </c>
      <c r="J13" s="58">
        <v>1</v>
      </c>
      <c r="K13" s="59"/>
      <c r="L13" s="60"/>
      <c r="M13" s="56"/>
    </row>
    <row r="14" spans="1:41" x14ac:dyDescent="0.25">
      <c r="E14" s="62"/>
      <c r="F14" s="62"/>
      <c r="G14" s="62"/>
      <c r="H14" s="63"/>
      <c r="I14" s="62"/>
      <c r="J14" s="64"/>
      <c r="K14" s="65"/>
      <c r="L14" s="66"/>
      <c r="M14" s="62"/>
    </row>
    <row r="15" spans="1:41" x14ac:dyDescent="0.25">
      <c r="E15" s="48" t="s">
        <v>31</v>
      </c>
      <c r="F15" s="49" t="s">
        <v>32</v>
      </c>
      <c r="G15" s="50"/>
      <c r="H15" s="67"/>
      <c r="I15" s="51"/>
      <c r="J15" s="68"/>
      <c r="K15" s="69"/>
      <c r="L15" s="54">
        <v>0</v>
      </c>
      <c r="M15" s="70">
        <v>0</v>
      </c>
    </row>
    <row r="16" spans="1:41" x14ac:dyDescent="0.25">
      <c r="E16" s="56" t="s">
        <v>33</v>
      </c>
      <c r="F16" s="56"/>
      <c r="G16" s="56"/>
      <c r="H16" s="57" t="s">
        <v>34</v>
      </c>
      <c r="I16" s="56" t="s">
        <v>34</v>
      </c>
      <c r="J16" s="58"/>
      <c r="K16" s="59" t="s">
        <v>34</v>
      </c>
      <c r="L16" s="60">
        <v>0</v>
      </c>
      <c r="M16" s="56"/>
    </row>
    <row r="17" spans="1:41" x14ac:dyDescent="0.25">
      <c r="J17" s="72"/>
      <c r="K17" s="73"/>
      <c r="M17" s="75"/>
    </row>
    <row r="18" spans="1:41" x14ac:dyDescent="0.25">
      <c r="E18" s="48" t="s">
        <v>35</v>
      </c>
      <c r="F18" s="49" t="s">
        <v>36</v>
      </c>
      <c r="G18" s="50"/>
      <c r="H18" s="51"/>
      <c r="I18" s="51"/>
      <c r="J18" s="68"/>
      <c r="K18" s="69"/>
      <c r="L18" s="54">
        <v>0</v>
      </c>
      <c r="M18" s="70">
        <v>0</v>
      </c>
    </row>
    <row r="19" spans="1:41" x14ac:dyDescent="0.25">
      <c r="E19" s="56" t="s">
        <v>37</v>
      </c>
      <c r="F19" s="56"/>
      <c r="G19" s="56"/>
      <c r="H19" s="57" t="s">
        <v>34</v>
      </c>
      <c r="I19" s="56" t="s">
        <v>34</v>
      </c>
      <c r="J19" s="58"/>
      <c r="K19" s="59" t="s">
        <v>34</v>
      </c>
      <c r="L19" s="60">
        <v>0</v>
      </c>
      <c r="M19" s="56"/>
    </row>
    <row r="21" spans="1:41" x14ac:dyDescent="0.25">
      <c r="E21" s="35"/>
      <c r="F21" s="77"/>
      <c r="G21" s="77"/>
      <c r="H21" s="77"/>
      <c r="I21" s="77"/>
      <c r="J21" s="77"/>
      <c r="K21" s="37" t="s">
        <v>38</v>
      </c>
      <c r="L21" s="38"/>
      <c r="M21" s="78"/>
    </row>
    <row r="22" spans="1:41" ht="5.0999999999999996" customHeight="1" x14ac:dyDescent="0.25"/>
    <row r="23" spans="1:41" x14ac:dyDescent="0.25">
      <c r="E23" s="35"/>
      <c r="F23" s="77"/>
      <c r="G23" s="77"/>
      <c r="H23" s="77"/>
      <c r="I23" s="77"/>
      <c r="J23" s="79" t="s">
        <v>39</v>
      </c>
      <c r="K23" s="37"/>
      <c r="L23" s="38"/>
      <c r="M23" s="80"/>
    </row>
    <row r="24" spans="1:41" ht="5.0999999999999996" customHeight="1" x14ac:dyDescent="0.25"/>
    <row r="25" spans="1:41" x14ac:dyDescent="0.25">
      <c r="E25" s="35"/>
      <c r="F25" s="77"/>
      <c r="G25" s="77"/>
      <c r="H25" s="77"/>
      <c r="I25" s="77"/>
      <c r="J25" s="77"/>
      <c r="K25" s="37" t="s">
        <v>40</v>
      </c>
      <c r="L25" s="38"/>
      <c r="M25" s="80"/>
    </row>
    <row r="27" spans="1:41" s="3" customFormat="1" ht="34.5" customHeight="1" x14ac:dyDescent="0.25">
      <c r="A27" s="1"/>
      <c r="B27" s="28" t="s">
        <v>9</v>
      </c>
      <c r="C27" s="3">
        <f>COUNTIF($B$7:$B27,"COMP")</f>
        <v>2</v>
      </c>
      <c r="D27" s="31"/>
      <c r="E27" s="35" t="s">
        <v>41</v>
      </c>
      <c r="F27" s="36" t="s">
        <v>42</v>
      </c>
      <c r="G27" s="36"/>
      <c r="H27" s="36"/>
      <c r="I27" s="36"/>
      <c r="J27" s="36"/>
      <c r="K27" s="37"/>
      <c r="L27" s="38"/>
      <c r="M27" s="80" t="s">
        <v>12</v>
      </c>
      <c r="N27" s="31"/>
      <c r="O27" s="31"/>
      <c r="P27" s="40">
        <f>L40</f>
        <v>0</v>
      </c>
      <c r="Q27" s="40">
        <f>L44</f>
        <v>0</v>
      </c>
      <c r="R27" s="7"/>
      <c r="S27" s="7"/>
      <c r="T27" s="7"/>
      <c r="U27" s="7"/>
      <c r="V27" s="7"/>
      <c r="W27" s="8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x14ac:dyDescent="0.25">
      <c r="C28" s="41"/>
      <c r="E28" s="42" t="s">
        <v>13</v>
      </c>
      <c r="F28" s="43" t="s">
        <v>14</v>
      </c>
      <c r="G28" s="43" t="s">
        <v>15</v>
      </c>
      <c r="H28" s="42" t="s">
        <v>16</v>
      </c>
      <c r="I28" s="42" t="s">
        <v>17</v>
      </c>
      <c r="J28" s="42" t="s">
        <v>18</v>
      </c>
      <c r="K28" s="44" t="s">
        <v>19</v>
      </c>
      <c r="L28" s="44" t="s">
        <v>20</v>
      </c>
      <c r="M28" s="45" t="s">
        <v>21</v>
      </c>
      <c r="P28" s="46" t="s">
        <v>22</v>
      </c>
      <c r="Q28" s="47" t="s">
        <v>23</v>
      </c>
    </row>
    <row r="29" spans="1:41" x14ac:dyDescent="0.25">
      <c r="E29" s="48" t="s">
        <v>24</v>
      </c>
      <c r="F29" s="49" t="s">
        <v>25</v>
      </c>
      <c r="G29" s="50"/>
      <c r="H29" s="51"/>
      <c r="I29" s="51"/>
      <c r="J29" s="52"/>
      <c r="K29" s="53"/>
      <c r="L29" s="54"/>
      <c r="M29" s="55">
        <v>1</v>
      </c>
    </row>
    <row r="30" spans="1:41" x14ac:dyDescent="0.25">
      <c r="E30" s="56" t="s">
        <v>26</v>
      </c>
      <c r="F30" s="56"/>
      <c r="G30" s="56"/>
      <c r="H30" s="57" t="s">
        <v>27</v>
      </c>
      <c r="I30" s="56" t="s">
        <v>28</v>
      </c>
      <c r="J30" s="58">
        <v>1</v>
      </c>
      <c r="K30" s="59"/>
      <c r="L30" s="60"/>
      <c r="M30" s="56"/>
      <c r="R30" s="81"/>
    </row>
    <row r="31" spans="1:41" x14ac:dyDescent="0.25">
      <c r="E31" s="56" t="s">
        <v>29</v>
      </c>
      <c r="F31" s="56"/>
      <c r="G31" s="56"/>
      <c r="H31" s="57" t="s">
        <v>43</v>
      </c>
      <c r="I31" s="56" t="s">
        <v>28</v>
      </c>
      <c r="J31" s="58">
        <v>1</v>
      </c>
      <c r="K31" s="59"/>
      <c r="L31" s="60"/>
      <c r="M31" s="82"/>
      <c r="R31" s="81"/>
    </row>
    <row r="32" spans="1:41" x14ac:dyDescent="0.25">
      <c r="E32" s="56" t="s">
        <v>44</v>
      </c>
      <c r="F32" s="56"/>
      <c r="G32" s="56"/>
      <c r="H32" s="57" t="s">
        <v>30</v>
      </c>
      <c r="I32" s="56" t="s">
        <v>28</v>
      </c>
      <c r="J32" s="58">
        <v>1</v>
      </c>
      <c r="K32" s="59"/>
      <c r="L32" s="60"/>
      <c r="M32" s="82"/>
      <c r="R32" s="81"/>
    </row>
    <row r="33" spans="2:18" x14ac:dyDescent="0.25">
      <c r="E33" s="83"/>
      <c r="F33" s="83"/>
      <c r="G33" s="83"/>
      <c r="H33" s="84"/>
      <c r="I33" s="83"/>
      <c r="J33" s="85"/>
      <c r="K33" s="86"/>
      <c r="L33" s="87"/>
      <c r="M33" s="82"/>
      <c r="R33" s="81"/>
    </row>
    <row r="34" spans="2:18" x14ac:dyDescent="0.25">
      <c r="E34" s="48" t="s">
        <v>31</v>
      </c>
      <c r="F34" s="49" t="s">
        <v>32</v>
      </c>
      <c r="G34" s="50"/>
      <c r="H34" s="51"/>
      <c r="I34" s="51"/>
      <c r="J34" s="68"/>
      <c r="K34" s="69"/>
      <c r="L34" s="54">
        <v>0</v>
      </c>
      <c r="M34" s="70">
        <v>0</v>
      </c>
    </row>
    <row r="35" spans="2:18" x14ac:dyDescent="0.25">
      <c r="E35" s="56" t="s">
        <v>33</v>
      </c>
      <c r="F35" s="56"/>
      <c r="G35" s="56"/>
      <c r="H35" s="57" t="s">
        <v>34</v>
      </c>
      <c r="I35" s="56" t="s">
        <v>34</v>
      </c>
      <c r="J35" s="58"/>
      <c r="K35" s="59" t="s">
        <v>34</v>
      </c>
      <c r="L35" s="60">
        <v>0</v>
      </c>
      <c r="M35" s="56"/>
      <c r="R35" s="20"/>
    </row>
    <row r="36" spans="2:18" x14ac:dyDescent="0.25">
      <c r="J36" s="72"/>
      <c r="K36" s="73"/>
      <c r="M36" s="75"/>
    </row>
    <row r="37" spans="2:18" x14ac:dyDescent="0.25">
      <c r="E37" s="48" t="s">
        <v>35</v>
      </c>
      <c r="F37" s="49" t="s">
        <v>36</v>
      </c>
      <c r="G37" s="50"/>
      <c r="H37" s="51"/>
      <c r="I37" s="51"/>
      <c r="J37" s="68"/>
      <c r="K37" s="69"/>
      <c r="L37" s="54">
        <v>0</v>
      </c>
      <c r="M37" s="70">
        <v>0</v>
      </c>
    </row>
    <row r="38" spans="2:18" x14ac:dyDescent="0.25">
      <c r="E38" s="56" t="s">
        <v>37</v>
      </c>
      <c r="F38" s="56"/>
      <c r="G38" s="56"/>
      <c r="H38" s="57"/>
      <c r="I38" s="56"/>
      <c r="J38" s="58"/>
      <c r="K38" s="59"/>
      <c r="L38" s="60"/>
      <c r="M38" s="56"/>
    </row>
    <row r="40" spans="2:18" x14ac:dyDescent="0.25">
      <c r="E40" s="35"/>
      <c r="F40" s="77"/>
      <c r="G40" s="77"/>
      <c r="H40" s="77"/>
      <c r="I40" s="77"/>
      <c r="J40" s="77"/>
      <c r="K40" s="37" t="s">
        <v>38</v>
      </c>
      <c r="L40" s="38"/>
      <c r="M40" s="80"/>
    </row>
    <row r="42" spans="2:18" x14ac:dyDescent="0.25">
      <c r="E42" s="35"/>
      <c r="F42" s="77"/>
      <c r="G42" s="77"/>
      <c r="H42" s="77"/>
      <c r="I42" s="77"/>
      <c r="J42" s="79" t="s">
        <v>39</v>
      </c>
      <c r="K42" s="37"/>
      <c r="L42" s="38"/>
      <c r="M42" s="80"/>
    </row>
    <row r="44" spans="2:18" x14ac:dyDescent="0.25">
      <c r="E44" s="35"/>
      <c r="F44" s="77"/>
      <c r="G44" s="77"/>
      <c r="H44" s="77"/>
      <c r="I44" s="77"/>
      <c r="J44" s="77"/>
      <c r="K44" s="37" t="s">
        <v>40</v>
      </c>
      <c r="L44" s="38"/>
      <c r="M44" s="80"/>
    </row>
    <row r="46" spans="2:18" x14ac:dyDescent="0.25">
      <c r="B46" s="28" t="s">
        <v>9</v>
      </c>
      <c r="C46" s="3">
        <f>COUNTIF($B$7:$B46,"COMP")</f>
        <v>3</v>
      </c>
      <c r="E46" s="35" t="s">
        <v>45</v>
      </c>
      <c r="F46" s="36" t="s">
        <v>46</v>
      </c>
      <c r="G46" s="36"/>
      <c r="H46" s="36"/>
      <c r="I46" s="36"/>
      <c r="J46" s="36"/>
      <c r="K46" s="37"/>
      <c r="L46" s="38"/>
      <c r="M46" s="80" t="s">
        <v>12</v>
      </c>
      <c r="P46" s="40">
        <f>L58</f>
        <v>0</v>
      </c>
      <c r="Q46" s="40">
        <f>L62</f>
        <v>0</v>
      </c>
    </row>
    <row r="47" spans="2:18" x14ac:dyDescent="0.25">
      <c r="E47" s="42" t="s">
        <v>13</v>
      </c>
      <c r="F47" s="43" t="s">
        <v>14</v>
      </c>
      <c r="G47" s="43" t="s">
        <v>15</v>
      </c>
      <c r="H47" s="42" t="s">
        <v>16</v>
      </c>
      <c r="I47" s="42" t="s">
        <v>17</v>
      </c>
      <c r="J47" s="42" t="s">
        <v>18</v>
      </c>
      <c r="K47" s="44" t="s">
        <v>19</v>
      </c>
      <c r="L47" s="44" t="s">
        <v>20</v>
      </c>
      <c r="M47" s="45" t="s">
        <v>21</v>
      </c>
      <c r="P47" s="46" t="s">
        <v>22</v>
      </c>
      <c r="Q47" s="47" t="s">
        <v>23</v>
      </c>
    </row>
    <row r="48" spans="2:18" x14ac:dyDescent="0.25">
      <c r="E48" s="48" t="s">
        <v>24</v>
      </c>
      <c r="F48" s="49" t="s">
        <v>25</v>
      </c>
      <c r="G48" s="50"/>
      <c r="H48" s="51"/>
      <c r="I48" s="51"/>
      <c r="J48" s="52"/>
      <c r="K48" s="53"/>
      <c r="L48" s="54"/>
      <c r="M48" s="55">
        <v>1</v>
      </c>
    </row>
    <row r="49" spans="2:17" x14ac:dyDescent="0.25">
      <c r="E49" s="56" t="s">
        <v>26</v>
      </c>
      <c r="F49" s="56"/>
      <c r="G49" s="56"/>
      <c r="H49" s="57" t="s">
        <v>27</v>
      </c>
      <c r="I49" s="56" t="s">
        <v>28</v>
      </c>
      <c r="J49" s="58">
        <v>0.5</v>
      </c>
      <c r="K49" s="59"/>
      <c r="L49" s="60"/>
      <c r="M49" s="56"/>
    </row>
    <row r="50" spans="2:17" x14ac:dyDescent="0.25">
      <c r="E50" s="56" t="s">
        <v>29</v>
      </c>
      <c r="F50" s="56"/>
      <c r="G50" s="56"/>
      <c r="H50" s="57" t="s">
        <v>30</v>
      </c>
      <c r="I50" s="56" t="s">
        <v>28</v>
      </c>
      <c r="J50" s="58">
        <v>0.5</v>
      </c>
      <c r="K50" s="59"/>
      <c r="L50" s="60"/>
      <c r="M50" s="56"/>
    </row>
    <row r="51" spans="2:17" x14ac:dyDescent="0.25">
      <c r="J51" s="72"/>
      <c r="K51" s="73"/>
      <c r="M51" s="88"/>
    </row>
    <row r="52" spans="2:17" x14ac:dyDescent="0.25">
      <c r="E52" s="48" t="s">
        <v>31</v>
      </c>
      <c r="F52" s="49" t="s">
        <v>32</v>
      </c>
      <c r="G52" s="50"/>
      <c r="H52" s="51"/>
      <c r="I52" s="51"/>
      <c r="J52" s="68"/>
      <c r="K52" s="69"/>
      <c r="L52" s="54">
        <v>0</v>
      </c>
      <c r="M52" s="70">
        <v>0</v>
      </c>
    </row>
    <row r="53" spans="2:17" x14ac:dyDescent="0.25">
      <c r="E53" s="56" t="s">
        <v>33</v>
      </c>
      <c r="F53" s="56"/>
      <c r="G53" s="56"/>
      <c r="H53" s="57" t="s">
        <v>34</v>
      </c>
      <c r="I53" s="56" t="s">
        <v>34</v>
      </c>
      <c r="J53" s="58"/>
      <c r="K53" s="59" t="s">
        <v>34</v>
      </c>
      <c r="L53" s="60">
        <v>0</v>
      </c>
      <c r="M53" s="56"/>
    </row>
    <row r="54" spans="2:17" x14ac:dyDescent="0.25">
      <c r="J54" s="72"/>
      <c r="K54" s="73"/>
      <c r="M54" s="75"/>
    </row>
    <row r="55" spans="2:17" x14ac:dyDescent="0.25">
      <c r="E55" s="48" t="s">
        <v>35</v>
      </c>
      <c r="F55" s="49" t="s">
        <v>36</v>
      </c>
      <c r="G55" s="50"/>
      <c r="H55" s="51"/>
      <c r="I55" s="51"/>
      <c r="J55" s="68"/>
      <c r="K55" s="69"/>
      <c r="L55" s="54">
        <v>0</v>
      </c>
      <c r="M55" s="70">
        <v>0</v>
      </c>
    </row>
    <row r="56" spans="2:17" x14ac:dyDescent="0.25">
      <c r="E56" s="56"/>
      <c r="F56" s="56"/>
      <c r="G56" s="56"/>
      <c r="H56" s="57" t="s">
        <v>34</v>
      </c>
      <c r="I56" s="56" t="s">
        <v>34</v>
      </c>
      <c r="J56" s="58"/>
      <c r="K56" s="59"/>
      <c r="L56" s="60">
        <v>0</v>
      </c>
      <c r="M56" s="56"/>
    </row>
    <row r="58" spans="2:17" x14ac:dyDescent="0.25">
      <c r="E58" s="35"/>
      <c r="F58" s="77"/>
      <c r="G58" s="77"/>
      <c r="H58" s="77"/>
      <c r="I58" s="77"/>
      <c r="J58" s="77"/>
      <c r="K58" s="37" t="s">
        <v>38</v>
      </c>
      <c r="L58" s="38"/>
      <c r="M58" s="80"/>
    </row>
    <row r="60" spans="2:17" x14ac:dyDescent="0.25">
      <c r="E60" s="35"/>
      <c r="F60" s="77"/>
      <c r="G60" s="77"/>
      <c r="H60" s="77"/>
      <c r="I60" s="77"/>
      <c r="J60" s="79" t="s">
        <v>39</v>
      </c>
      <c r="K60" s="37"/>
      <c r="L60" s="38"/>
      <c r="M60" s="80"/>
    </row>
    <row r="62" spans="2:17" x14ac:dyDescent="0.25">
      <c r="E62" s="35"/>
      <c r="F62" s="77"/>
      <c r="G62" s="77"/>
      <c r="H62" s="77"/>
      <c r="I62" s="77"/>
      <c r="J62" s="77"/>
      <c r="K62" s="37" t="s">
        <v>40</v>
      </c>
      <c r="L62" s="38"/>
      <c r="M62" s="80"/>
    </row>
    <row r="64" spans="2:17" x14ac:dyDescent="0.25">
      <c r="B64" s="28" t="s">
        <v>9</v>
      </c>
      <c r="C64" s="3">
        <f>COUNTIF($B$7:$B64,"COMP")</f>
        <v>4</v>
      </c>
      <c r="E64" s="35" t="s">
        <v>47</v>
      </c>
      <c r="F64" s="36" t="s">
        <v>48</v>
      </c>
      <c r="G64" s="36"/>
      <c r="H64" s="36"/>
      <c r="I64" s="36"/>
      <c r="J64" s="36"/>
      <c r="K64" s="37"/>
      <c r="L64" s="38"/>
      <c r="M64" s="80" t="s">
        <v>12</v>
      </c>
      <c r="P64" s="40">
        <f>L77</f>
        <v>0</v>
      </c>
      <c r="Q64" s="40">
        <f>L81</f>
        <v>0</v>
      </c>
    </row>
    <row r="65" spans="5:17" x14ac:dyDescent="0.25">
      <c r="E65" s="42" t="s">
        <v>13</v>
      </c>
      <c r="F65" s="43" t="s">
        <v>14</v>
      </c>
      <c r="G65" s="43" t="s">
        <v>15</v>
      </c>
      <c r="H65" s="42" t="s">
        <v>16</v>
      </c>
      <c r="I65" s="42" t="s">
        <v>17</v>
      </c>
      <c r="J65" s="42" t="s">
        <v>18</v>
      </c>
      <c r="K65" s="44" t="s">
        <v>19</v>
      </c>
      <c r="L65" s="44" t="s">
        <v>20</v>
      </c>
      <c r="M65" s="45" t="s">
        <v>21</v>
      </c>
      <c r="P65" s="46" t="s">
        <v>22</v>
      </c>
      <c r="Q65" s="47" t="s">
        <v>23</v>
      </c>
    </row>
    <row r="66" spans="5:17" x14ac:dyDescent="0.25">
      <c r="E66" s="48" t="s">
        <v>24</v>
      </c>
      <c r="F66" s="49" t="s">
        <v>25</v>
      </c>
      <c r="G66" s="50"/>
      <c r="H66" s="51"/>
      <c r="I66" s="51"/>
      <c r="J66" s="52"/>
      <c r="K66" s="53"/>
      <c r="L66" s="54"/>
      <c r="M66" s="55">
        <v>1</v>
      </c>
    </row>
    <row r="67" spans="5:17" x14ac:dyDescent="0.25">
      <c r="E67" s="56" t="s">
        <v>26</v>
      </c>
      <c r="F67" s="56"/>
      <c r="G67" s="56"/>
      <c r="H67" s="57" t="s">
        <v>27</v>
      </c>
      <c r="I67" s="56" t="s">
        <v>28</v>
      </c>
      <c r="J67" s="58">
        <v>1</v>
      </c>
      <c r="K67" s="59"/>
      <c r="L67" s="60"/>
      <c r="M67" s="56"/>
    </row>
    <row r="68" spans="5:17" x14ac:dyDescent="0.25">
      <c r="E68" s="56" t="s">
        <v>29</v>
      </c>
      <c r="F68" s="56"/>
      <c r="G68" s="56"/>
      <c r="H68" s="57" t="s">
        <v>30</v>
      </c>
      <c r="I68" s="56" t="s">
        <v>28</v>
      </c>
      <c r="J68" s="58">
        <v>1</v>
      </c>
      <c r="K68" s="59"/>
      <c r="L68" s="60"/>
      <c r="M68" s="56"/>
    </row>
    <row r="69" spans="5:17" x14ac:dyDescent="0.25">
      <c r="E69" s="56" t="s">
        <v>44</v>
      </c>
      <c r="F69" s="56"/>
      <c r="G69" s="56"/>
      <c r="H69" s="57" t="s">
        <v>49</v>
      </c>
      <c r="I69" s="56" t="s">
        <v>28</v>
      </c>
      <c r="J69" s="58">
        <v>1</v>
      </c>
      <c r="K69" s="59"/>
      <c r="L69" s="60"/>
      <c r="M69" s="82"/>
    </row>
    <row r="70" spans="5:17" x14ac:dyDescent="0.25">
      <c r="J70" s="72"/>
      <c r="K70" s="73"/>
      <c r="M70" s="88"/>
    </row>
    <row r="71" spans="5:17" x14ac:dyDescent="0.25">
      <c r="E71" s="48" t="s">
        <v>31</v>
      </c>
      <c r="F71" s="49" t="s">
        <v>32</v>
      </c>
      <c r="G71" s="50"/>
      <c r="H71" s="51"/>
      <c r="I71" s="51"/>
      <c r="J71" s="68"/>
      <c r="K71" s="69"/>
      <c r="L71" s="54">
        <v>0</v>
      </c>
      <c r="M71" s="70">
        <v>0</v>
      </c>
    </row>
    <row r="72" spans="5:17" x14ac:dyDescent="0.25">
      <c r="E72" s="56" t="s">
        <v>33</v>
      </c>
      <c r="F72" s="56"/>
      <c r="G72" s="56"/>
      <c r="H72" s="57" t="s">
        <v>34</v>
      </c>
      <c r="I72" s="56" t="s">
        <v>34</v>
      </c>
      <c r="J72" s="58"/>
      <c r="K72" s="59" t="s">
        <v>34</v>
      </c>
      <c r="L72" s="60">
        <v>0</v>
      </c>
      <c r="M72" s="56"/>
    </row>
    <row r="73" spans="5:17" x14ac:dyDescent="0.25">
      <c r="J73" s="72"/>
      <c r="K73" s="73"/>
      <c r="M73" s="75"/>
    </row>
    <row r="74" spans="5:17" x14ac:dyDescent="0.25">
      <c r="E74" s="48" t="s">
        <v>35</v>
      </c>
      <c r="F74" s="49" t="s">
        <v>36</v>
      </c>
      <c r="G74" s="50"/>
      <c r="H74" s="51"/>
      <c r="I74" s="51"/>
      <c r="J74" s="68"/>
      <c r="K74" s="69"/>
      <c r="L74" s="54">
        <v>0</v>
      </c>
      <c r="M74" s="70">
        <v>0</v>
      </c>
    </row>
    <row r="75" spans="5:17" x14ac:dyDescent="0.25">
      <c r="E75" s="56"/>
      <c r="F75" s="56"/>
      <c r="G75" s="56"/>
      <c r="H75" s="57" t="s">
        <v>34</v>
      </c>
      <c r="I75" s="56" t="s">
        <v>34</v>
      </c>
      <c r="J75" s="58"/>
      <c r="K75" s="59"/>
      <c r="L75" s="60">
        <v>0</v>
      </c>
      <c r="M75" s="56"/>
    </row>
    <row r="77" spans="5:17" x14ac:dyDescent="0.25">
      <c r="E77" s="35"/>
      <c r="F77" s="77"/>
      <c r="G77" s="77"/>
      <c r="H77" s="77"/>
      <c r="I77" s="77"/>
      <c r="J77" s="77"/>
      <c r="K77" s="37" t="s">
        <v>38</v>
      </c>
      <c r="L77" s="38"/>
      <c r="M77" s="80"/>
    </row>
    <row r="79" spans="5:17" x14ac:dyDescent="0.25">
      <c r="E79" s="35"/>
      <c r="F79" s="77"/>
      <c r="G79" s="77"/>
      <c r="H79" s="77"/>
      <c r="I79" s="77"/>
      <c r="J79" s="79" t="s">
        <v>39</v>
      </c>
      <c r="K79" s="37"/>
      <c r="L79" s="38"/>
      <c r="M79" s="80"/>
    </row>
    <row r="81" spans="2:17" x14ac:dyDescent="0.25">
      <c r="E81" s="35"/>
      <c r="F81" s="77"/>
      <c r="G81" s="77"/>
      <c r="H81" s="77"/>
      <c r="I81" s="77"/>
      <c r="J81" s="77"/>
      <c r="K81" s="37" t="s">
        <v>40</v>
      </c>
      <c r="L81" s="38"/>
      <c r="M81" s="80"/>
    </row>
    <row r="83" spans="2:17" x14ac:dyDescent="0.25">
      <c r="B83" s="28" t="s">
        <v>9</v>
      </c>
      <c r="C83" s="3">
        <f>COUNTIF($B$7:$B83,"COMP")</f>
        <v>5</v>
      </c>
      <c r="E83" s="35" t="s">
        <v>50</v>
      </c>
      <c r="F83" s="36" t="s">
        <v>51</v>
      </c>
      <c r="G83" s="36"/>
      <c r="H83" s="36"/>
      <c r="I83" s="36"/>
      <c r="J83" s="36"/>
      <c r="K83" s="37"/>
      <c r="L83" s="38"/>
      <c r="M83" s="80" t="s">
        <v>12</v>
      </c>
      <c r="P83" s="40">
        <f>L96</f>
        <v>0</v>
      </c>
      <c r="Q83" s="40">
        <f>L100</f>
        <v>0</v>
      </c>
    </row>
    <row r="84" spans="2:17" x14ac:dyDescent="0.25">
      <c r="E84" s="42" t="s">
        <v>13</v>
      </c>
      <c r="F84" s="43" t="s">
        <v>14</v>
      </c>
      <c r="G84" s="43" t="s">
        <v>15</v>
      </c>
      <c r="H84" s="42" t="s">
        <v>16</v>
      </c>
      <c r="I84" s="42" t="s">
        <v>17</v>
      </c>
      <c r="J84" s="42" t="s">
        <v>18</v>
      </c>
      <c r="K84" s="44" t="s">
        <v>19</v>
      </c>
      <c r="L84" s="44" t="s">
        <v>20</v>
      </c>
      <c r="M84" s="45" t="s">
        <v>21</v>
      </c>
      <c r="P84" s="46" t="s">
        <v>22</v>
      </c>
      <c r="Q84" s="47" t="s">
        <v>23</v>
      </c>
    </row>
    <row r="85" spans="2:17" x14ac:dyDescent="0.25">
      <c r="E85" s="48" t="s">
        <v>24</v>
      </c>
      <c r="F85" s="49" t="s">
        <v>25</v>
      </c>
      <c r="G85" s="50"/>
      <c r="H85" s="51"/>
      <c r="I85" s="51"/>
      <c r="J85" s="52"/>
      <c r="K85" s="53"/>
      <c r="L85" s="54"/>
      <c r="M85" s="55">
        <v>1</v>
      </c>
    </row>
    <row r="86" spans="2:17" x14ac:dyDescent="0.25">
      <c r="E86" s="56" t="s">
        <v>26</v>
      </c>
      <c r="F86" s="56"/>
      <c r="G86" s="56"/>
      <c r="H86" s="57" t="s">
        <v>52</v>
      </c>
      <c r="I86" s="56" t="s">
        <v>28</v>
      </c>
      <c r="J86" s="58">
        <v>0.5</v>
      </c>
      <c r="K86" s="59"/>
      <c r="L86" s="60"/>
      <c r="M86" s="89"/>
    </row>
    <row r="87" spans="2:17" x14ac:dyDescent="0.25">
      <c r="E87" s="56" t="s">
        <v>29</v>
      </c>
      <c r="F87" s="56"/>
      <c r="G87" s="56"/>
      <c r="H87" s="57" t="s">
        <v>53</v>
      </c>
      <c r="I87" s="56" t="s">
        <v>28</v>
      </c>
      <c r="J87" s="58">
        <v>0.5</v>
      </c>
      <c r="K87" s="59"/>
      <c r="L87" s="60"/>
      <c r="M87" s="89"/>
    </row>
    <row r="88" spans="2:17" x14ac:dyDescent="0.25">
      <c r="E88" s="56" t="s">
        <v>44</v>
      </c>
      <c r="F88" s="56"/>
      <c r="G88" s="56"/>
      <c r="H88" s="57" t="s">
        <v>30</v>
      </c>
      <c r="I88" s="56" t="s">
        <v>28</v>
      </c>
      <c r="J88" s="58">
        <v>0.5</v>
      </c>
      <c r="K88" s="59"/>
      <c r="L88" s="60"/>
      <c r="M88" s="88"/>
    </row>
    <row r="89" spans="2:17" x14ac:dyDescent="0.25">
      <c r="E89" s="62"/>
      <c r="F89" s="62"/>
      <c r="G89" s="62"/>
      <c r="H89" s="63"/>
      <c r="I89" s="62"/>
      <c r="J89" s="64"/>
      <c r="K89" s="65"/>
      <c r="L89" s="66"/>
      <c r="M89" s="90"/>
    </row>
    <row r="90" spans="2:17" x14ac:dyDescent="0.25">
      <c r="E90" s="48" t="s">
        <v>31</v>
      </c>
      <c r="F90" s="49" t="s">
        <v>32</v>
      </c>
      <c r="G90" s="50"/>
      <c r="H90" s="51"/>
      <c r="I90" s="51"/>
      <c r="J90" s="68"/>
      <c r="K90" s="69"/>
      <c r="L90" s="54">
        <v>0</v>
      </c>
      <c r="M90" s="91">
        <v>0</v>
      </c>
    </row>
    <row r="91" spans="2:17" x14ac:dyDescent="0.25">
      <c r="E91" s="56"/>
      <c r="F91" s="56"/>
      <c r="G91" s="56"/>
      <c r="H91" s="57"/>
      <c r="I91" s="51"/>
      <c r="J91" s="58"/>
      <c r="K91" s="59"/>
      <c r="L91" s="60"/>
      <c r="M91" s="70"/>
    </row>
    <row r="92" spans="2:17" x14ac:dyDescent="0.25">
      <c r="J92" s="72"/>
      <c r="K92" s="73"/>
      <c r="M92" s="75"/>
    </row>
    <row r="93" spans="2:17" x14ac:dyDescent="0.25">
      <c r="E93" s="48" t="s">
        <v>35</v>
      </c>
      <c r="F93" s="49" t="s">
        <v>36</v>
      </c>
      <c r="G93" s="50"/>
      <c r="H93" s="51"/>
      <c r="I93" s="51"/>
      <c r="J93" s="68"/>
      <c r="K93" s="69"/>
      <c r="L93" s="54">
        <v>0</v>
      </c>
      <c r="M93" s="70">
        <v>0</v>
      </c>
    </row>
    <row r="94" spans="2:17" x14ac:dyDescent="0.25">
      <c r="E94" s="56"/>
      <c r="F94" s="56"/>
      <c r="G94" s="56"/>
      <c r="H94" s="57" t="s">
        <v>34</v>
      </c>
      <c r="I94" s="56" t="s">
        <v>34</v>
      </c>
      <c r="J94" s="58"/>
      <c r="K94" s="59"/>
      <c r="L94" s="60">
        <v>0</v>
      </c>
      <c r="M94" s="56"/>
    </row>
    <row r="96" spans="2:17" x14ac:dyDescent="0.25">
      <c r="E96" s="35"/>
      <c r="F96" s="77"/>
      <c r="G96" s="77"/>
      <c r="H96" s="77"/>
      <c r="I96" s="77"/>
      <c r="J96" s="77"/>
      <c r="K96" s="37" t="s">
        <v>38</v>
      </c>
      <c r="L96" s="38"/>
      <c r="M96" s="80"/>
    </row>
    <row r="98" spans="2:17" x14ac:dyDescent="0.25">
      <c r="E98" s="35"/>
      <c r="F98" s="77"/>
      <c r="G98" s="77"/>
      <c r="H98" s="77"/>
      <c r="I98" s="77"/>
      <c r="J98" s="79" t="s">
        <v>39</v>
      </c>
      <c r="K98" s="37"/>
      <c r="L98" s="38"/>
      <c r="M98" s="80"/>
    </row>
    <row r="100" spans="2:17" x14ac:dyDescent="0.25">
      <c r="E100" s="35"/>
      <c r="F100" s="77"/>
      <c r="G100" s="77"/>
      <c r="H100" s="77"/>
      <c r="I100" s="77"/>
      <c r="J100" s="77"/>
      <c r="K100" s="37" t="s">
        <v>40</v>
      </c>
      <c r="L100" s="38"/>
      <c r="M100" s="80"/>
    </row>
    <row r="102" spans="2:17" x14ac:dyDescent="0.25">
      <c r="B102" s="28" t="s">
        <v>9</v>
      </c>
      <c r="C102" s="3">
        <f>COUNTIF($B$7:$B102,"COMP")</f>
        <v>6</v>
      </c>
      <c r="E102" s="35" t="s">
        <v>54</v>
      </c>
      <c r="F102" s="36" t="s">
        <v>55</v>
      </c>
      <c r="G102" s="36"/>
      <c r="H102" s="36"/>
      <c r="I102" s="36"/>
      <c r="J102" s="36"/>
      <c r="K102" s="37"/>
      <c r="L102" s="38"/>
      <c r="M102" s="80" t="s">
        <v>12</v>
      </c>
      <c r="P102" s="40">
        <f>L115</f>
        <v>0</v>
      </c>
      <c r="Q102" s="40">
        <f>L119</f>
        <v>0</v>
      </c>
    </row>
    <row r="103" spans="2:17" x14ac:dyDescent="0.25">
      <c r="E103" s="42" t="s">
        <v>13</v>
      </c>
      <c r="F103" s="43" t="s">
        <v>14</v>
      </c>
      <c r="G103" s="43" t="s">
        <v>15</v>
      </c>
      <c r="H103" s="42" t="s">
        <v>16</v>
      </c>
      <c r="I103" s="42" t="s">
        <v>17</v>
      </c>
      <c r="J103" s="42" t="s">
        <v>18</v>
      </c>
      <c r="K103" s="44" t="s">
        <v>19</v>
      </c>
      <c r="L103" s="44" t="s">
        <v>20</v>
      </c>
      <c r="M103" s="45" t="s">
        <v>21</v>
      </c>
      <c r="P103" s="46" t="s">
        <v>22</v>
      </c>
      <c r="Q103" s="47" t="s">
        <v>23</v>
      </c>
    </row>
    <row r="104" spans="2:17" x14ac:dyDescent="0.25">
      <c r="E104" s="48" t="s">
        <v>24</v>
      </c>
      <c r="F104" s="49" t="s">
        <v>25</v>
      </c>
      <c r="G104" s="50"/>
      <c r="H104" s="51"/>
      <c r="I104" s="51"/>
      <c r="J104" s="52"/>
      <c r="K104" s="53"/>
      <c r="L104" s="54"/>
      <c r="M104" s="55">
        <v>1</v>
      </c>
    </row>
    <row r="105" spans="2:17" x14ac:dyDescent="0.25">
      <c r="E105" s="56" t="s">
        <v>26</v>
      </c>
      <c r="F105" s="56"/>
      <c r="G105" s="56"/>
      <c r="H105" s="57" t="s">
        <v>52</v>
      </c>
      <c r="I105" s="56" t="s">
        <v>28</v>
      </c>
      <c r="J105" s="58">
        <v>0.5</v>
      </c>
      <c r="K105" s="59"/>
      <c r="L105" s="60"/>
      <c r="M105" s="89"/>
    </row>
    <row r="106" spans="2:17" x14ac:dyDescent="0.25">
      <c r="E106" s="56" t="s">
        <v>29</v>
      </c>
      <c r="F106" s="56"/>
      <c r="G106" s="56"/>
      <c r="H106" s="57" t="s">
        <v>53</v>
      </c>
      <c r="I106" s="56" t="s">
        <v>28</v>
      </c>
      <c r="J106" s="58">
        <v>0.5</v>
      </c>
      <c r="K106" s="59"/>
      <c r="L106" s="60"/>
      <c r="M106" s="89"/>
    </row>
    <row r="107" spans="2:17" x14ac:dyDescent="0.25">
      <c r="E107" s="56" t="s">
        <v>44</v>
      </c>
      <c r="F107" s="56"/>
      <c r="G107" s="56"/>
      <c r="H107" s="57" t="s">
        <v>30</v>
      </c>
      <c r="I107" s="56" t="s">
        <v>28</v>
      </c>
      <c r="J107" s="58">
        <v>0.5</v>
      </c>
      <c r="K107" s="59"/>
      <c r="L107" s="60"/>
      <c r="M107" s="88"/>
    </row>
    <row r="108" spans="2:17" x14ac:dyDescent="0.25">
      <c r="E108" s="62"/>
      <c r="F108" s="62"/>
      <c r="G108" s="62"/>
      <c r="H108" s="63"/>
      <c r="I108" s="62"/>
      <c r="J108" s="64"/>
      <c r="K108" s="65"/>
      <c r="L108" s="66"/>
      <c r="M108" s="90"/>
    </row>
    <row r="109" spans="2:17" x14ac:dyDescent="0.25">
      <c r="E109" s="48" t="s">
        <v>31</v>
      </c>
      <c r="F109" s="49" t="s">
        <v>32</v>
      </c>
      <c r="G109" s="50"/>
      <c r="H109" s="51"/>
      <c r="I109" s="51"/>
      <c r="J109" s="68"/>
      <c r="K109" s="69"/>
      <c r="L109" s="54">
        <v>0</v>
      </c>
      <c r="M109" s="91">
        <v>0</v>
      </c>
    </row>
    <row r="110" spans="2:17" x14ac:dyDescent="0.25">
      <c r="E110" s="56"/>
      <c r="F110" s="56"/>
      <c r="G110" s="56"/>
      <c r="H110" s="57"/>
      <c r="I110" s="51"/>
      <c r="J110" s="58"/>
      <c r="K110" s="59"/>
      <c r="L110" s="60"/>
      <c r="M110" s="70"/>
    </row>
    <row r="111" spans="2:17" x14ac:dyDescent="0.25">
      <c r="J111" s="72"/>
      <c r="K111" s="73"/>
      <c r="M111" s="75"/>
    </row>
    <row r="112" spans="2:17" x14ac:dyDescent="0.25">
      <c r="E112" s="48" t="s">
        <v>35</v>
      </c>
      <c r="F112" s="49" t="s">
        <v>36</v>
      </c>
      <c r="G112" s="50"/>
      <c r="H112" s="51"/>
      <c r="I112" s="51"/>
      <c r="J112" s="68"/>
      <c r="K112" s="69"/>
      <c r="L112" s="54">
        <v>0</v>
      </c>
      <c r="M112" s="70">
        <v>0</v>
      </c>
    </row>
    <row r="113" spans="2:17" x14ac:dyDescent="0.25">
      <c r="E113" s="56"/>
      <c r="F113" s="56"/>
      <c r="G113" s="56"/>
      <c r="H113" s="57" t="s">
        <v>34</v>
      </c>
      <c r="I113" s="56" t="s">
        <v>34</v>
      </c>
      <c r="J113" s="58"/>
      <c r="K113" s="59"/>
      <c r="L113" s="60">
        <v>0</v>
      </c>
      <c r="M113" s="56"/>
    </row>
    <row r="115" spans="2:17" x14ac:dyDescent="0.25">
      <c r="E115" s="35"/>
      <c r="F115" s="77"/>
      <c r="G115" s="77"/>
      <c r="H115" s="77"/>
      <c r="I115" s="77"/>
      <c r="J115" s="77"/>
      <c r="K115" s="37" t="s">
        <v>38</v>
      </c>
      <c r="L115" s="38"/>
      <c r="M115" s="80"/>
    </row>
    <row r="117" spans="2:17" x14ac:dyDescent="0.25">
      <c r="E117" s="35"/>
      <c r="F117" s="77"/>
      <c r="G117" s="77"/>
      <c r="H117" s="77"/>
      <c r="I117" s="77"/>
      <c r="J117" s="79" t="s">
        <v>39</v>
      </c>
      <c r="K117" s="37"/>
      <c r="L117" s="38"/>
      <c r="M117" s="80"/>
    </row>
    <row r="119" spans="2:17" x14ac:dyDescent="0.25">
      <c r="E119" s="35"/>
      <c r="F119" s="77"/>
      <c r="G119" s="77"/>
      <c r="H119" s="77"/>
      <c r="I119" s="77"/>
      <c r="J119" s="77"/>
      <c r="K119" s="37" t="s">
        <v>40</v>
      </c>
      <c r="L119" s="38"/>
      <c r="M119" s="80"/>
    </row>
    <row r="120" spans="2:17" x14ac:dyDescent="0.25">
      <c r="F120" s="3"/>
      <c r="G120" s="3"/>
      <c r="H120" s="3"/>
      <c r="J120" s="3"/>
      <c r="L120" s="3"/>
      <c r="M120" s="3"/>
    </row>
    <row r="121" spans="2:17" x14ac:dyDescent="0.25">
      <c r="B121" s="28" t="s">
        <v>9</v>
      </c>
      <c r="C121" s="3">
        <f>COUNTIF($B$7:$B121,"COMP")</f>
        <v>7</v>
      </c>
      <c r="E121" s="35" t="s">
        <v>56</v>
      </c>
      <c r="F121" s="36" t="s">
        <v>57</v>
      </c>
      <c r="G121" s="36"/>
      <c r="H121" s="36"/>
      <c r="I121" s="36"/>
      <c r="J121" s="36"/>
      <c r="K121" s="37"/>
      <c r="L121" s="38"/>
      <c r="M121" s="80" t="s">
        <v>12</v>
      </c>
      <c r="P121" s="40">
        <f>L137</f>
        <v>0</v>
      </c>
      <c r="Q121" s="40">
        <f>L141</f>
        <v>0</v>
      </c>
    </row>
    <row r="122" spans="2:17" x14ac:dyDescent="0.25">
      <c r="E122" s="42" t="s">
        <v>13</v>
      </c>
      <c r="F122" s="43" t="s">
        <v>14</v>
      </c>
      <c r="G122" s="43" t="s">
        <v>15</v>
      </c>
      <c r="H122" s="42" t="s">
        <v>16</v>
      </c>
      <c r="I122" s="42" t="s">
        <v>17</v>
      </c>
      <c r="J122" s="42" t="s">
        <v>18</v>
      </c>
      <c r="K122" s="44" t="s">
        <v>19</v>
      </c>
      <c r="L122" s="44" t="s">
        <v>20</v>
      </c>
      <c r="M122" s="45" t="s">
        <v>21</v>
      </c>
      <c r="P122" s="46" t="s">
        <v>22</v>
      </c>
      <c r="Q122" s="47" t="s">
        <v>23</v>
      </c>
    </row>
    <row r="123" spans="2:17" x14ac:dyDescent="0.25">
      <c r="E123" s="48" t="s">
        <v>24</v>
      </c>
      <c r="F123" s="49" t="s">
        <v>25</v>
      </c>
      <c r="G123" s="50"/>
      <c r="H123" s="51"/>
      <c r="I123" s="51"/>
      <c r="J123" s="52"/>
      <c r="K123" s="53"/>
      <c r="L123" s="54"/>
      <c r="M123" s="55">
        <v>1</v>
      </c>
    </row>
    <row r="124" spans="2:17" x14ac:dyDescent="0.25">
      <c r="E124" s="56" t="s">
        <v>26</v>
      </c>
      <c r="F124" s="56"/>
      <c r="G124" s="56"/>
      <c r="H124" s="57" t="s">
        <v>52</v>
      </c>
      <c r="I124" s="56" t="s">
        <v>28</v>
      </c>
      <c r="J124" s="58">
        <v>1</v>
      </c>
      <c r="K124" s="59"/>
      <c r="L124" s="60"/>
      <c r="M124" s="89"/>
    </row>
    <row r="125" spans="2:17" x14ac:dyDescent="0.25">
      <c r="E125" s="56" t="s">
        <v>29</v>
      </c>
      <c r="F125" s="56"/>
      <c r="G125" s="56"/>
      <c r="H125" s="57" t="s">
        <v>53</v>
      </c>
      <c r="I125" s="56" t="s">
        <v>28</v>
      </c>
      <c r="J125" s="58">
        <v>1</v>
      </c>
      <c r="K125" s="59"/>
      <c r="L125" s="60"/>
      <c r="M125" s="89"/>
    </row>
    <row r="126" spans="2:17" x14ac:dyDescent="0.25">
      <c r="E126" s="56" t="s">
        <v>44</v>
      </c>
      <c r="F126" s="56"/>
      <c r="G126" s="56"/>
      <c r="H126" s="57" t="s">
        <v>43</v>
      </c>
      <c r="I126" s="56" t="s">
        <v>28</v>
      </c>
      <c r="J126" s="58">
        <v>1</v>
      </c>
      <c r="K126" s="59"/>
      <c r="L126" s="60"/>
      <c r="M126" s="88"/>
    </row>
    <row r="127" spans="2:17" x14ac:dyDescent="0.25">
      <c r="E127" s="56" t="s">
        <v>58</v>
      </c>
      <c r="F127" s="56"/>
      <c r="G127" s="56"/>
      <c r="H127" s="57" t="s">
        <v>30</v>
      </c>
      <c r="I127" s="56" t="s">
        <v>28</v>
      </c>
      <c r="J127" s="58">
        <v>1</v>
      </c>
      <c r="K127" s="59"/>
      <c r="L127" s="60"/>
      <c r="M127" s="88"/>
    </row>
    <row r="128" spans="2:17" x14ac:dyDescent="0.25">
      <c r="E128" s="56" t="s">
        <v>59</v>
      </c>
      <c r="F128" s="56"/>
      <c r="G128" s="56"/>
      <c r="H128" s="57" t="s">
        <v>60</v>
      </c>
      <c r="I128" s="56" t="s">
        <v>28</v>
      </c>
      <c r="J128" s="58">
        <v>2</v>
      </c>
      <c r="K128" s="59"/>
      <c r="L128" s="60"/>
      <c r="M128" s="88"/>
    </row>
    <row r="129" spans="2:17" x14ac:dyDescent="0.25">
      <c r="E129" s="56" t="s">
        <v>61</v>
      </c>
      <c r="F129" s="62"/>
      <c r="G129" s="56"/>
      <c r="H129" s="57" t="s">
        <v>49</v>
      </c>
      <c r="I129" s="56" t="s">
        <v>28</v>
      </c>
      <c r="J129" s="58">
        <v>3</v>
      </c>
      <c r="K129" s="59"/>
      <c r="L129" s="60"/>
      <c r="M129" s="88"/>
    </row>
    <row r="130" spans="2:17" x14ac:dyDescent="0.25">
      <c r="E130" s="62"/>
      <c r="F130" s="62"/>
      <c r="G130" s="62"/>
      <c r="H130" s="63"/>
      <c r="I130" s="62"/>
      <c r="J130" s="64"/>
      <c r="K130" s="65"/>
      <c r="L130" s="66"/>
      <c r="M130" s="90"/>
    </row>
    <row r="131" spans="2:17" x14ac:dyDescent="0.25">
      <c r="E131" s="48" t="s">
        <v>31</v>
      </c>
      <c r="F131" s="49" t="s">
        <v>32</v>
      </c>
      <c r="G131" s="50"/>
      <c r="H131" s="51"/>
      <c r="I131" s="51"/>
      <c r="J131" s="68"/>
      <c r="K131" s="69"/>
      <c r="L131" s="54">
        <v>0</v>
      </c>
      <c r="M131" s="91">
        <v>0</v>
      </c>
    </row>
    <row r="132" spans="2:17" x14ac:dyDescent="0.25">
      <c r="E132" s="56"/>
      <c r="F132" s="56"/>
      <c r="G132" s="56"/>
      <c r="H132" s="57"/>
      <c r="I132" s="51"/>
      <c r="J132" s="58"/>
      <c r="K132" s="59"/>
      <c r="L132" s="60"/>
      <c r="M132" s="70"/>
    </row>
    <row r="133" spans="2:17" x14ac:dyDescent="0.25">
      <c r="J133" s="72"/>
      <c r="K133" s="73"/>
      <c r="M133" s="75"/>
    </row>
    <row r="134" spans="2:17" x14ac:dyDescent="0.25">
      <c r="E134" s="48" t="s">
        <v>35</v>
      </c>
      <c r="F134" s="49" t="s">
        <v>36</v>
      </c>
      <c r="G134" s="50"/>
      <c r="H134" s="51"/>
      <c r="I134" s="51"/>
      <c r="J134" s="68"/>
      <c r="K134" s="69"/>
      <c r="L134" s="54">
        <v>0</v>
      </c>
      <c r="M134" s="70">
        <v>0</v>
      </c>
    </row>
    <row r="135" spans="2:17" x14ac:dyDescent="0.25">
      <c r="E135" s="56"/>
      <c r="F135" s="56"/>
      <c r="G135" s="56"/>
      <c r="H135" s="57" t="s">
        <v>34</v>
      </c>
      <c r="I135" s="56" t="s">
        <v>34</v>
      </c>
      <c r="J135" s="58"/>
      <c r="K135" s="59"/>
      <c r="L135" s="60">
        <v>0</v>
      </c>
      <c r="M135" s="56"/>
    </row>
    <row r="137" spans="2:17" x14ac:dyDescent="0.25">
      <c r="E137" s="35"/>
      <c r="F137" s="77"/>
      <c r="G137" s="77"/>
      <c r="H137" s="77"/>
      <c r="I137" s="77"/>
      <c r="J137" s="77"/>
      <c r="K137" s="37" t="s">
        <v>38</v>
      </c>
      <c r="L137" s="38"/>
      <c r="M137" s="80"/>
    </row>
    <row r="139" spans="2:17" x14ac:dyDescent="0.25">
      <c r="E139" s="35"/>
      <c r="F139" s="77"/>
      <c r="G139" s="77"/>
      <c r="H139" s="77"/>
      <c r="I139" s="77"/>
      <c r="J139" s="79" t="s">
        <v>39</v>
      </c>
      <c r="K139" s="37"/>
      <c r="L139" s="38"/>
      <c r="M139" s="80"/>
    </row>
    <row r="141" spans="2:17" x14ac:dyDescent="0.25">
      <c r="E141" s="35"/>
      <c r="F141" s="77"/>
      <c r="G141" s="77"/>
      <c r="H141" s="77"/>
      <c r="I141" s="77"/>
      <c r="J141" s="77"/>
      <c r="K141" s="37" t="s">
        <v>40</v>
      </c>
      <c r="L141" s="38"/>
      <c r="M141" s="80"/>
    </row>
    <row r="142" spans="2:17" x14ac:dyDescent="0.25">
      <c r="F142" s="3"/>
      <c r="G142" s="3"/>
      <c r="H142" s="3"/>
      <c r="J142" s="3"/>
      <c r="L142" s="3"/>
      <c r="M142" s="3"/>
    </row>
    <row r="143" spans="2:17" x14ac:dyDescent="0.25">
      <c r="B143" s="28" t="s">
        <v>9</v>
      </c>
      <c r="C143" s="3">
        <f>COUNTIF($B$7:$B143,"COMP")</f>
        <v>8</v>
      </c>
      <c r="E143" s="35" t="s">
        <v>62</v>
      </c>
      <c r="F143" s="36" t="s">
        <v>63</v>
      </c>
      <c r="G143" s="36"/>
      <c r="H143" s="36"/>
      <c r="I143" s="36"/>
      <c r="J143" s="36"/>
      <c r="K143" s="37"/>
      <c r="L143" s="38"/>
      <c r="M143" s="80" t="s">
        <v>12</v>
      </c>
      <c r="P143" s="40">
        <f>L157</f>
        <v>0</v>
      </c>
      <c r="Q143" s="40">
        <f>L161</f>
        <v>0</v>
      </c>
    </row>
    <row r="144" spans="2:17" x14ac:dyDescent="0.25">
      <c r="E144" s="42" t="s">
        <v>13</v>
      </c>
      <c r="F144" s="43" t="s">
        <v>14</v>
      </c>
      <c r="G144" s="43" t="s">
        <v>15</v>
      </c>
      <c r="H144" s="42" t="s">
        <v>16</v>
      </c>
      <c r="I144" s="42" t="s">
        <v>17</v>
      </c>
      <c r="J144" s="42" t="s">
        <v>18</v>
      </c>
      <c r="K144" s="44" t="s">
        <v>19</v>
      </c>
      <c r="L144" s="44" t="s">
        <v>20</v>
      </c>
      <c r="M144" s="45" t="s">
        <v>21</v>
      </c>
      <c r="P144" s="46" t="s">
        <v>22</v>
      </c>
      <c r="Q144" s="47" t="s">
        <v>23</v>
      </c>
    </row>
    <row r="145" spans="5:13" x14ac:dyDescent="0.25">
      <c r="E145" s="48" t="s">
        <v>24</v>
      </c>
      <c r="F145" s="49" t="s">
        <v>25</v>
      </c>
      <c r="G145" s="50"/>
      <c r="H145" s="51"/>
      <c r="I145" s="51"/>
      <c r="J145" s="52"/>
      <c r="K145" s="53"/>
      <c r="L145" s="54"/>
      <c r="M145" s="55">
        <v>1</v>
      </c>
    </row>
    <row r="146" spans="5:13" x14ac:dyDescent="0.25">
      <c r="E146" s="56" t="s">
        <v>26</v>
      </c>
      <c r="F146" s="56"/>
      <c r="G146" s="56"/>
      <c r="H146" s="57" t="s">
        <v>64</v>
      </c>
      <c r="I146" s="56" t="s">
        <v>28</v>
      </c>
      <c r="J146" s="58">
        <v>1</v>
      </c>
      <c r="K146" s="59"/>
      <c r="L146" s="60"/>
      <c r="M146" s="89"/>
    </row>
    <row r="147" spans="5:13" x14ac:dyDescent="0.25">
      <c r="E147" s="56" t="s">
        <v>29</v>
      </c>
      <c r="F147" s="56"/>
      <c r="G147" s="56"/>
      <c r="H147" s="57" t="s">
        <v>65</v>
      </c>
      <c r="I147" s="56" t="s">
        <v>28</v>
      </c>
      <c r="J147" s="58">
        <v>1</v>
      </c>
      <c r="K147" s="59"/>
      <c r="L147" s="60"/>
      <c r="M147" s="89"/>
    </row>
    <row r="148" spans="5:13" x14ac:dyDescent="0.25">
      <c r="E148" s="56" t="s">
        <v>44</v>
      </c>
      <c r="F148" s="56"/>
      <c r="G148" s="56"/>
      <c r="H148" s="57" t="s">
        <v>66</v>
      </c>
      <c r="I148" s="56" t="s">
        <v>28</v>
      </c>
      <c r="J148" s="58">
        <v>1.32</v>
      </c>
      <c r="K148" s="59"/>
      <c r="L148" s="60"/>
      <c r="M148" s="89"/>
    </row>
    <row r="149" spans="5:13" x14ac:dyDescent="0.25">
      <c r="E149" s="56" t="s">
        <v>58</v>
      </c>
      <c r="F149" s="56"/>
      <c r="G149" s="56"/>
      <c r="H149" s="57" t="s">
        <v>67</v>
      </c>
      <c r="I149" s="56" t="s">
        <v>28</v>
      </c>
      <c r="J149" s="58">
        <v>1</v>
      </c>
      <c r="K149" s="59"/>
      <c r="L149" s="60"/>
      <c r="M149" s="88"/>
    </row>
    <row r="150" spans="5:13" x14ac:dyDescent="0.25">
      <c r="E150" s="62"/>
      <c r="F150" s="62"/>
      <c r="G150" s="62"/>
      <c r="H150" s="63"/>
      <c r="I150" s="62"/>
      <c r="J150" s="64"/>
      <c r="K150" s="65"/>
      <c r="L150" s="66"/>
      <c r="M150" s="90"/>
    </row>
    <row r="151" spans="5:13" x14ac:dyDescent="0.25">
      <c r="E151" s="48" t="s">
        <v>31</v>
      </c>
      <c r="F151" s="49" t="s">
        <v>32</v>
      </c>
      <c r="G151" s="50"/>
      <c r="H151" s="51"/>
      <c r="I151" s="51"/>
      <c r="J151" s="68"/>
      <c r="K151" s="69"/>
      <c r="L151" s="54">
        <v>0</v>
      </c>
      <c r="M151" s="91">
        <v>0</v>
      </c>
    </row>
    <row r="152" spans="5:13" x14ac:dyDescent="0.25">
      <c r="E152" s="56"/>
      <c r="F152" s="56"/>
      <c r="G152" s="56"/>
      <c r="H152" s="57"/>
      <c r="I152" s="51"/>
      <c r="J152" s="58"/>
      <c r="K152" s="59"/>
      <c r="L152" s="60"/>
      <c r="M152" s="70"/>
    </row>
    <row r="153" spans="5:13" x14ac:dyDescent="0.25">
      <c r="J153" s="72"/>
      <c r="K153" s="73"/>
      <c r="M153" s="75"/>
    </row>
    <row r="154" spans="5:13" x14ac:dyDescent="0.25">
      <c r="E154" s="48" t="s">
        <v>35</v>
      </c>
      <c r="F154" s="49" t="s">
        <v>36</v>
      </c>
      <c r="G154" s="50"/>
      <c r="H154" s="51"/>
      <c r="I154" s="51"/>
      <c r="J154" s="68"/>
      <c r="K154" s="69"/>
      <c r="L154" s="54">
        <v>0</v>
      </c>
      <c r="M154" s="70">
        <v>0</v>
      </c>
    </row>
    <row r="155" spans="5:13" x14ac:dyDescent="0.25">
      <c r="E155" s="56"/>
      <c r="F155" s="56"/>
      <c r="G155" s="56"/>
      <c r="H155" s="57" t="s">
        <v>34</v>
      </c>
      <c r="I155" s="56" t="s">
        <v>34</v>
      </c>
      <c r="J155" s="58"/>
      <c r="K155" s="59"/>
      <c r="L155" s="60">
        <v>0</v>
      </c>
      <c r="M155" s="56"/>
    </row>
    <row r="157" spans="5:13" x14ac:dyDescent="0.25">
      <c r="E157" s="35"/>
      <c r="F157" s="77"/>
      <c r="G157" s="77"/>
      <c r="H157" s="77"/>
      <c r="I157" s="77"/>
      <c r="J157" s="77"/>
      <c r="K157" s="37" t="s">
        <v>38</v>
      </c>
      <c r="L157" s="38"/>
      <c r="M157" s="80"/>
    </row>
    <row r="159" spans="5:13" x14ac:dyDescent="0.25">
      <c r="E159" s="35"/>
      <c r="F159" s="77"/>
      <c r="G159" s="77"/>
      <c r="H159" s="77"/>
      <c r="I159" s="77"/>
      <c r="J159" s="79" t="s">
        <v>39</v>
      </c>
      <c r="K159" s="37"/>
      <c r="L159" s="38"/>
      <c r="M159" s="80"/>
    </row>
    <row r="161" spans="2:17" x14ac:dyDescent="0.25">
      <c r="E161" s="35"/>
      <c r="F161" s="77"/>
      <c r="G161" s="77"/>
      <c r="H161" s="77"/>
      <c r="I161" s="77"/>
      <c r="J161" s="77"/>
      <c r="K161" s="37" t="s">
        <v>40</v>
      </c>
      <c r="L161" s="38"/>
      <c r="M161" s="80"/>
    </row>
    <row r="163" spans="2:17" x14ac:dyDescent="0.25">
      <c r="B163" s="28" t="s">
        <v>9</v>
      </c>
      <c r="C163" s="3">
        <f>COUNTIF($B$7:$B163,"COMP")</f>
        <v>9</v>
      </c>
      <c r="E163" s="35" t="s">
        <v>68</v>
      </c>
      <c r="F163" s="36" t="s">
        <v>69</v>
      </c>
      <c r="G163" s="36"/>
      <c r="H163" s="36"/>
      <c r="I163" s="36"/>
      <c r="J163" s="36"/>
      <c r="K163" s="37"/>
      <c r="L163" s="38"/>
      <c r="M163" s="80" t="s">
        <v>12</v>
      </c>
      <c r="P163" s="40">
        <f>L181</f>
        <v>0</v>
      </c>
      <c r="Q163" s="40">
        <f>L185</f>
        <v>0</v>
      </c>
    </row>
    <row r="164" spans="2:17" x14ac:dyDescent="0.25">
      <c r="E164" s="42" t="s">
        <v>13</v>
      </c>
      <c r="F164" s="43" t="s">
        <v>14</v>
      </c>
      <c r="G164" s="43" t="s">
        <v>15</v>
      </c>
      <c r="H164" s="42" t="s">
        <v>16</v>
      </c>
      <c r="I164" s="42" t="s">
        <v>17</v>
      </c>
      <c r="J164" s="42" t="s">
        <v>18</v>
      </c>
      <c r="K164" s="44" t="s">
        <v>19</v>
      </c>
      <c r="L164" s="44" t="s">
        <v>20</v>
      </c>
      <c r="M164" s="45" t="s">
        <v>21</v>
      </c>
      <c r="P164" s="46" t="s">
        <v>22</v>
      </c>
      <c r="Q164" s="47" t="s">
        <v>23</v>
      </c>
    </row>
    <row r="165" spans="2:17" x14ac:dyDescent="0.25">
      <c r="E165" s="48" t="s">
        <v>24</v>
      </c>
      <c r="F165" s="49" t="s">
        <v>25</v>
      </c>
      <c r="G165" s="50"/>
      <c r="H165" s="51"/>
      <c r="I165" s="51"/>
      <c r="J165" s="52"/>
      <c r="K165" s="53"/>
      <c r="L165" s="54"/>
      <c r="M165" s="55"/>
    </row>
    <row r="166" spans="2:17" ht="24" x14ac:dyDescent="0.25">
      <c r="E166" s="56" t="s">
        <v>26</v>
      </c>
      <c r="F166" s="56"/>
      <c r="G166" s="56"/>
      <c r="H166" s="57" t="s">
        <v>70</v>
      </c>
      <c r="I166" s="56" t="s">
        <v>71</v>
      </c>
      <c r="J166" s="58">
        <v>16</v>
      </c>
      <c r="K166" s="59"/>
      <c r="L166" s="60"/>
      <c r="M166" s="89"/>
    </row>
    <row r="167" spans="2:17" ht="24" x14ac:dyDescent="0.25">
      <c r="E167" s="56" t="s">
        <v>29</v>
      </c>
      <c r="F167" s="56"/>
      <c r="G167" s="56"/>
      <c r="H167" s="57" t="s">
        <v>72</v>
      </c>
      <c r="I167" s="56" t="s">
        <v>71</v>
      </c>
      <c r="J167" s="58">
        <v>26</v>
      </c>
      <c r="K167" s="59"/>
      <c r="L167" s="60"/>
      <c r="M167" s="89"/>
    </row>
    <row r="168" spans="2:17" x14ac:dyDescent="0.25">
      <c r="J168" s="72"/>
      <c r="K168" s="73"/>
      <c r="M168" s="88"/>
    </row>
    <row r="169" spans="2:17" x14ac:dyDescent="0.25">
      <c r="E169" s="48" t="s">
        <v>31</v>
      </c>
      <c r="F169" s="49" t="s">
        <v>32</v>
      </c>
      <c r="G169" s="50"/>
      <c r="H169" s="51"/>
      <c r="I169" s="51"/>
      <c r="J169" s="68"/>
      <c r="K169" s="69"/>
      <c r="L169" s="54"/>
      <c r="M169" s="70"/>
    </row>
    <row r="170" spans="2:17" x14ac:dyDescent="0.25">
      <c r="E170" s="56" t="s">
        <v>33</v>
      </c>
      <c r="F170" s="56"/>
      <c r="G170" s="56"/>
      <c r="H170" s="57" t="s">
        <v>73</v>
      </c>
      <c r="I170" s="56" t="s">
        <v>12</v>
      </c>
      <c r="J170" s="58">
        <v>1</v>
      </c>
      <c r="K170" s="59"/>
      <c r="L170" s="60"/>
      <c r="M170" s="70"/>
    </row>
    <row r="171" spans="2:17" x14ac:dyDescent="0.25">
      <c r="J171" s="72"/>
      <c r="K171" s="73"/>
      <c r="M171" s="75"/>
    </row>
    <row r="172" spans="2:17" x14ac:dyDescent="0.25">
      <c r="E172" s="48" t="s">
        <v>35</v>
      </c>
      <c r="F172" s="49" t="s">
        <v>36</v>
      </c>
      <c r="G172" s="50"/>
      <c r="H172" s="51"/>
      <c r="I172" s="51"/>
      <c r="J172" s="68"/>
      <c r="K172" s="69"/>
      <c r="L172" s="54"/>
      <c r="M172" s="70"/>
    </row>
    <row r="173" spans="2:17" ht="36" x14ac:dyDescent="0.25">
      <c r="E173" s="56" t="s">
        <v>37</v>
      </c>
      <c r="F173" s="56"/>
      <c r="G173" s="56"/>
      <c r="H173" s="63" t="s">
        <v>74</v>
      </c>
      <c r="I173" s="51" t="s">
        <v>75</v>
      </c>
      <c r="J173" s="58">
        <v>67.959999999999994</v>
      </c>
      <c r="K173" s="59"/>
      <c r="L173" s="60"/>
      <c r="M173" s="70"/>
    </row>
    <row r="174" spans="2:17" ht="24" x14ac:dyDescent="0.25">
      <c r="E174" s="56" t="s">
        <v>76</v>
      </c>
      <c r="F174" s="56"/>
      <c r="G174" s="56"/>
      <c r="H174" s="57" t="s">
        <v>77</v>
      </c>
      <c r="I174" s="51" t="s">
        <v>75</v>
      </c>
      <c r="J174" s="58">
        <v>88.35</v>
      </c>
      <c r="K174" s="59"/>
      <c r="L174" s="60"/>
      <c r="M174" s="70"/>
    </row>
    <row r="175" spans="2:17" ht="24" x14ac:dyDescent="0.25">
      <c r="E175" s="56" t="s">
        <v>78</v>
      </c>
      <c r="F175" s="56"/>
      <c r="G175" s="56"/>
      <c r="H175" s="57" t="s">
        <v>79</v>
      </c>
      <c r="I175" s="51" t="s">
        <v>80</v>
      </c>
      <c r="J175" s="58">
        <v>883.52</v>
      </c>
      <c r="K175" s="59"/>
      <c r="L175" s="60"/>
      <c r="M175" s="70"/>
    </row>
    <row r="176" spans="2:17" x14ac:dyDescent="0.25">
      <c r="E176" s="56" t="s">
        <v>81</v>
      </c>
      <c r="F176" s="56"/>
      <c r="G176" s="56"/>
      <c r="H176" s="57" t="s">
        <v>82</v>
      </c>
      <c r="I176" s="51"/>
      <c r="J176" s="58">
        <v>78.099999999999994</v>
      </c>
      <c r="K176" s="59"/>
      <c r="L176" s="60"/>
      <c r="M176" s="70"/>
    </row>
    <row r="177" spans="2:17" ht="24" x14ac:dyDescent="0.25">
      <c r="E177" s="56" t="s">
        <v>83</v>
      </c>
      <c r="F177" s="56"/>
      <c r="G177" s="56"/>
      <c r="H177" s="57" t="s">
        <v>84</v>
      </c>
      <c r="I177" s="51" t="s">
        <v>75</v>
      </c>
      <c r="J177" s="58">
        <v>1.02</v>
      </c>
      <c r="K177" s="59"/>
      <c r="L177" s="60"/>
      <c r="M177" s="70"/>
    </row>
    <row r="178" spans="2:17" ht="36" x14ac:dyDescent="0.25">
      <c r="E178" s="56" t="s">
        <v>85</v>
      </c>
      <c r="F178" s="56"/>
      <c r="G178" s="56"/>
      <c r="H178" s="57" t="s">
        <v>86</v>
      </c>
      <c r="I178" s="51" t="s">
        <v>75</v>
      </c>
      <c r="J178" s="58">
        <v>1.02</v>
      </c>
      <c r="K178" s="59"/>
      <c r="L178" s="60"/>
      <c r="M178" s="70"/>
    </row>
    <row r="179" spans="2:17" x14ac:dyDescent="0.25">
      <c r="E179" s="56"/>
      <c r="F179" s="56"/>
      <c r="G179" s="56"/>
      <c r="H179" s="57" t="s">
        <v>34</v>
      </c>
      <c r="I179" s="56" t="s">
        <v>34</v>
      </c>
      <c r="J179" s="58"/>
      <c r="K179" s="59"/>
      <c r="L179" s="60">
        <v>0</v>
      </c>
      <c r="M179" s="56"/>
    </row>
    <row r="181" spans="2:17" ht="18.75" x14ac:dyDescent="0.25">
      <c r="E181" s="35"/>
      <c r="F181" s="77"/>
      <c r="G181" s="77"/>
      <c r="H181" s="77"/>
      <c r="I181" s="77"/>
      <c r="J181" s="77"/>
      <c r="K181" s="37" t="s">
        <v>38</v>
      </c>
      <c r="L181" s="38"/>
      <c r="M181" s="80"/>
      <c r="P181" s="92"/>
    </row>
    <row r="183" spans="2:17" x14ac:dyDescent="0.25">
      <c r="E183" s="35"/>
      <c r="F183" s="77"/>
      <c r="G183" s="77"/>
      <c r="H183" s="77"/>
      <c r="I183" s="77"/>
      <c r="J183" s="79" t="s">
        <v>39</v>
      </c>
      <c r="K183" s="37"/>
      <c r="L183" s="38"/>
      <c r="M183" s="80"/>
    </row>
    <row r="185" spans="2:17" x14ac:dyDescent="0.25">
      <c r="E185" s="35"/>
      <c r="F185" s="77"/>
      <c r="G185" s="77"/>
      <c r="H185" s="77"/>
      <c r="I185" s="77"/>
      <c r="J185" s="77"/>
      <c r="K185" s="37" t="s">
        <v>40</v>
      </c>
      <c r="L185" s="38"/>
      <c r="M185" s="80"/>
    </row>
    <row r="187" spans="2:17" x14ac:dyDescent="0.25">
      <c r="B187" s="28" t="s">
        <v>9</v>
      </c>
      <c r="C187" s="3">
        <f>COUNTIF($B$7:$B187,"COMP")</f>
        <v>10</v>
      </c>
      <c r="E187" s="35" t="s">
        <v>87</v>
      </c>
      <c r="F187" s="36" t="s">
        <v>88</v>
      </c>
      <c r="G187" s="36"/>
      <c r="H187" s="36"/>
      <c r="I187" s="36"/>
      <c r="J187" s="36"/>
      <c r="K187" s="37"/>
      <c r="L187" s="38"/>
      <c r="M187" s="80" t="s">
        <v>12</v>
      </c>
      <c r="P187" s="40">
        <f>L215</f>
        <v>0</v>
      </c>
      <c r="Q187" s="40">
        <f>L219</f>
        <v>0</v>
      </c>
    </row>
    <row r="188" spans="2:17" x14ac:dyDescent="0.25">
      <c r="E188" s="42" t="s">
        <v>13</v>
      </c>
      <c r="F188" s="43" t="s">
        <v>14</v>
      </c>
      <c r="G188" s="43" t="s">
        <v>15</v>
      </c>
      <c r="H188" s="42" t="s">
        <v>16</v>
      </c>
      <c r="I188" s="42" t="s">
        <v>17</v>
      </c>
      <c r="J188" s="42" t="s">
        <v>18</v>
      </c>
      <c r="K188" s="44" t="s">
        <v>19</v>
      </c>
      <c r="L188" s="44" t="s">
        <v>20</v>
      </c>
      <c r="M188" s="45" t="s">
        <v>21</v>
      </c>
      <c r="P188" s="46" t="s">
        <v>22</v>
      </c>
      <c r="Q188" s="47" t="s">
        <v>23</v>
      </c>
    </row>
    <row r="189" spans="2:17" x14ac:dyDescent="0.25">
      <c r="E189" s="48" t="s">
        <v>24</v>
      </c>
      <c r="F189" s="49" t="s">
        <v>25</v>
      </c>
      <c r="G189" s="50"/>
      <c r="H189" s="51"/>
      <c r="I189" s="51"/>
      <c r="J189" s="52"/>
      <c r="K189" s="53"/>
      <c r="L189" s="54"/>
      <c r="M189" s="55"/>
    </row>
    <row r="190" spans="2:17" x14ac:dyDescent="0.25">
      <c r="E190" s="56" t="s">
        <v>26</v>
      </c>
      <c r="F190" s="56"/>
      <c r="G190" s="56"/>
      <c r="H190" s="57" t="s">
        <v>89</v>
      </c>
      <c r="I190" s="56" t="s">
        <v>71</v>
      </c>
      <c r="J190" s="58">
        <v>8</v>
      </c>
      <c r="K190" s="59"/>
      <c r="L190" s="60"/>
      <c r="M190" s="89"/>
    </row>
    <row r="191" spans="2:17" x14ac:dyDescent="0.25">
      <c r="E191" s="56" t="s">
        <v>29</v>
      </c>
      <c r="F191" s="56"/>
      <c r="G191" s="56"/>
      <c r="H191" s="57" t="s">
        <v>90</v>
      </c>
      <c r="I191" s="56" t="s">
        <v>71</v>
      </c>
      <c r="J191" s="58">
        <v>8</v>
      </c>
      <c r="K191" s="59"/>
      <c r="L191" s="60"/>
      <c r="M191" s="89"/>
    </row>
    <row r="192" spans="2:17" x14ac:dyDescent="0.25">
      <c r="J192" s="72"/>
      <c r="K192" s="73"/>
      <c r="M192" s="88"/>
    </row>
    <row r="193" spans="5:13" x14ac:dyDescent="0.25">
      <c r="E193" s="48" t="s">
        <v>31</v>
      </c>
      <c r="F193" s="49" t="s">
        <v>32</v>
      </c>
      <c r="G193" s="50"/>
      <c r="H193" s="51"/>
      <c r="I193" s="51"/>
      <c r="J193" s="68"/>
      <c r="K193" s="69"/>
      <c r="L193" s="54"/>
      <c r="M193" s="70"/>
    </row>
    <row r="194" spans="5:13" ht="36" x14ac:dyDescent="0.25">
      <c r="E194" s="56" t="s">
        <v>29</v>
      </c>
      <c r="F194" s="56"/>
      <c r="G194" s="56"/>
      <c r="H194" s="57" t="s">
        <v>91</v>
      </c>
      <c r="I194" s="56" t="s">
        <v>92</v>
      </c>
      <c r="J194" s="58">
        <v>1</v>
      </c>
      <c r="K194" s="59"/>
      <c r="L194" s="60"/>
      <c r="M194" s="89"/>
    </row>
    <row r="195" spans="5:13" ht="24" x14ac:dyDescent="0.25">
      <c r="E195" s="56" t="s">
        <v>44</v>
      </c>
      <c r="F195" s="56"/>
      <c r="G195" s="56"/>
      <c r="H195" s="57" t="s">
        <v>93</v>
      </c>
      <c r="I195" s="56" t="s">
        <v>92</v>
      </c>
      <c r="J195" s="58">
        <v>2</v>
      </c>
      <c r="K195" s="59"/>
      <c r="L195" s="60"/>
      <c r="M195" s="89"/>
    </row>
    <row r="196" spans="5:13" x14ac:dyDescent="0.25">
      <c r="E196" s="56" t="s">
        <v>58</v>
      </c>
      <c r="F196" s="56"/>
      <c r="G196" s="56"/>
      <c r="H196" s="57" t="s">
        <v>94</v>
      </c>
      <c r="I196" s="56" t="s">
        <v>92</v>
      </c>
      <c r="J196" s="58">
        <v>2</v>
      </c>
      <c r="K196" s="59"/>
      <c r="L196" s="60"/>
      <c r="M196" s="89"/>
    </row>
    <row r="197" spans="5:13" ht="24" x14ac:dyDescent="0.25">
      <c r="E197" s="56" t="s">
        <v>59</v>
      </c>
      <c r="F197" s="56"/>
      <c r="G197" s="56"/>
      <c r="H197" s="57" t="s">
        <v>95</v>
      </c>
      <c r="I197" s="56" t="s">
        <v>92</v>
      </c>
      <c r="J197" s="58">
        <v>2</v>
      </c>
      <c r="K197" s="59"/>
      <c r="L197" s="60"/>
      <c r="M197" s="89"/>
    </row>
    <row r="198" spans="5:13" x14ac:dyDescent="0.25">
      <c r="E198" s="56" t="s">
        <v>61</v>
      </c>
      <c r="F198" s="56"/>
      <c r="G198" s="56"/>
      <c r="H198" s="57" t="s">
        <v>96</v>
      </c>
      <c r="I198" s="56" t="s">
        <v>92</v>
      </c>
      <c r="J198" s="58">
        <v>2</v>
      </c>
      <c r="K198" s="59"/>
      <c r="L198" s="60"/>
      <c r="M198" s="89"/>
    </row>
    <row r="199" spans="5:13" x14ac:dyDescent="0.25">
      <c r="E199" s="56" t="s">
        <v>97</v>
      </c>
      <c r="F199" s="56"/>
      <c r="G199" s="56"/>
      <c r="H199" s="57" t="s">
        <v>98</v>
      </c>
      <c r="I199" s="56" t="s">
        <v>99</v>
      </c>
      <c r="J199" s="58">
        <v>3</v>
      </c>
      <c r="K199" s="59"/>
      <c r="L199" s="60"/>
      <c r="M199" s="89"/>
    </row>
    <row r="200" spans="5:13" ht="36" x14ac:dyDescent="0.25">
      <c r="E200" s="56" t="s">
        <v>100</v>
      </c>
      <c r="F200" s="56"/>
      <c r="G200" s="56"/>
      <c r="H200" s="57" t="s">
        <v>101</v>
      </c>
      <c r="I200" s="56" t="s">
        <v>92</v>
      </c>
      <c r="J200" s="58">
        <v>1</v>
      </c>
      <c r="K200" s="59"/>
      <c r="L200" s="60"/>
      <c r="M200" s="89"/>
    </row>
    <row r="201" spans="5:13" ht="24" x14ac:dyDescent="0.25">
      <c r="E201" s="56" t="s">
        <v>102</v>
      </c>
      <c r="F201" s="56"/>
      <c r="G201" s="56"/>
      <c r="H201" s="57" t="s">
        <v>103</v>
      </c>
      <c r="I201" s="56" t="s">
        <v>92</v>
      </c>
      <c r="J201" s="58">
        <v>2</v>
      </c>
      <c r="K201" s="59"/>
      <c r="L201" s="60"/>
      <c r="M201" s="89"/>
    </row>
    <row r="202" spans="5:13" ht="24" x14ac:dyDescent="0.25">
      <c r="E202" s="56" t="s">
        <v>104</v>
      </c>
      <c r="F202" s="56"/>
      <c r="G202" s="56"/>
      <c r="H202" s="57" t="s">
        <v>105</v>
      </c>
      <c r="I202" s="56" t="s">
        <v>92</v>
      </c>
      <c r="J202" s="58">
        <v>8</v>
      </c>
      <c r="K202" s="59"/>
      <c r="L202" s="60"/>
      <c r="M202" s="89"/>
    </row>
    <row r="203" spans="5:13" ht="24" x14ac:dyDescent="0.25">
      <c r="E203" s="56" t="s">
        <v>106</v>
      </c>
      <c r="F203" s="56"/>
      <c r="G203" s="56"/>
      <c r="H203" s="57" t="s">
        <v>107</v>
      </c>
      <c r="I203" s="56" t="s">
        <v>92</v>
      </c>
      <c r="J203" s="58">
        <v>2</v>
      </c>
      <c r="K203" s="59"/>
      <c r="L203" s="60"/>
      <c r="M203" s="89"/>
    </row>
    <row r="204" spans="5:13" ht="24" x14ac:dyDescent="0.25">
      <c r="E204" s="56" t="s">
        <v>108</v>
      </c>
      <c r="F204" s="56"/>
      <c r="G204" s="56"/>
      <c r="H204" s="57" t="s">
        <v>109</v>
      </c>
      <c r="I204" s="56" t="s">
        <v>92</v>
      </c>
      <c r="J204" s="58">
        <v>1</v>
      </c>
      <c r="K204" s="59"/>
      <c r="L204" s="60"/>
      <c r="M204" s="89"/>
    </row>
    <row r="205" spans="5:13" x14ac:dyDescent="0.25">
      <c r="E205" s="56" t="s">
        <v>110</v>
      </c>
      <c r="F205" s="56"/>
      <c r="G205" s="56"/>
      <c r="H205" s="57" t="s">
        <v>111</v>
      </c>
      <c r="I205" s="56" t="s">
        <v>99</v>
      </c>
      <c r="J205" s="58">
        <v>8</v>
      </c>
      <c r="K205" s="59"/>
      <c r="L205" s="60"/>
      <c r="M205" s="89"/>
    </row>
    <row r="206" spans="5:13" ht="24" x14ac:dyDescent="0.25">
      <c r="E206" s="56" t="s">
        <v>110</v>
      </c>
      <c r="F206" s="56"/>
      <c r="G206" s="56"/>
      <c r="H206" s="57" t="s">
        <v>112</v>
      </c>
      <c r="I206" s="56" t="s">
        <v>99</v>
      </c>
      <c r="J206" s="58">
        <v>27</v>
      </c>
      <c r="K206" s="59"/>
      <c r="L206" s="60"/>
      <c r="M206" s="89"/>
    </row>
    <row r="207" spans="5:13" ht="24" x14ac:dyDescent="0.25">
      <c r="E207" s="56" t="s">
        <v>110</v>
      </c>
      <c r="F207" s="56"/>
      <c r="G207" s="56"/>
      <c r="H207" s="57" t="s">
        <v>113</v>
      </c>
      <c r="I207" s="56" t="s">
        <v>92</v>
      </c>
      <c r="J207" s="58">
        <v>0.13300000000000001</v>
      </c>
      <c r="K207" s="59"/>
      <c r="L207" s="60"/>
      <c r="M207" s="89"/>
    </row>
    <row r="208" spans="5:13" x14ac:dyDescent="0.25">
      <c r="E208" s="56" t="s">
        <v>110</v>
      </c>
      <c r="F208" s="56"/>
      <c r="G208" s="56"/>
      <c r="H208" s="57" t="s">
        <v>114</v>
      </c>
      <c r="I208" s="56" t="s">
        <v>92</v>
      </c>
      <c r="J208" s="58">
        <v>4</v>
      </c>
      <c r="K208" s="59"/>
      <c r="L208" s="60"/>
      <c r="M208" s="89"/>
    </row>
    <row r="209" spans="2:17" ht="24" x14ac:dyDescent="0.25">
      <c r="E209" s="56" t="s">
        <v>110</v>
      </c>
      <c r="F209" s="56"/>
      <c r="G209" s="56"/>
      <c r="H209" s="57" t="s">
        <v>115</v>
      </c>
      <c r="I209" s="56" t="s">
        <v>99</v>
      </c>
      <c r="J209" s="58">
        <v>7.96</v>
      </c>
      <c r="K209" s="59"/>
      <c r="L209" s="60"/>
      <c r="M209" s="89"/>
    </row>
    <row r="210" spans="2:17" ht="36" x14ac:dyDescent="0.25">
      <c r="E210" s="56" t="s">
        <v>110</v>
      </c>
      <c r="F210" s="56"/>
      <c r="G210" s="56"/>
      <c r="H210" s="57" t="s">
        <v>116</v>
      </c>
      <c r="I210" s="56" t="s">
        <v>92</v>
      </c>
      <c r="J210" s="58">
        <v>2</v>
      </c>
      <c r="K210" s="59"/>
      <c r="L210" s="60"/>
      <c r="M210" s="89"/>
    </row>
    <row r="211" spans="2:17" x14ac:dyDescent="0.25">
      <c r="J211" s="72"/>
      <c r="K211" s="73"/>
      <c r="M211" s="75"/>
    </row>
    <row r="212" spans="2:17" x14ac:dyDescent="0.25">
      <c r="E212" s="48" t="s">
        <v>35</v>
      </c>
      <c r="F212" s="49" t="s">
        <v>36</v>
      </c>
      <c r="G212" s="50"/>
      <c r="H212" s="51"/>
      <c r="I212" s="51"/>
      <c r="J212" s="68"/>
      <c r="K212" s="69"/>
      <c r="L212" s="54">
        <v>0</v>
      </c>
      <c r="M212" s="70"/>
    </row>
    <row r="213" spans="2:17" x14ac:dyDescent="0.25">
      <c r="E213" s="56"/>
      <c r="F213" s="56"/>
      <c r="G213" s="56"/>
      <c r="H213" s="57" t="s">
        <v>34</v>
      </c>
      <c r="I213" s="56" t="s">
        <v>34</v>
      </c>
      <c r="J213" s="58"/>
      <c r="K213" s="59"/>
      <c r="L213" s="60">
        <v>0</v>
      </c>
      <c r="M213" s="56"/>
    </row>
    <row r="215" spans="2:17" x14ac:dyDescent="0.25">
      <c r="E215" s="35"/>
      <c r="F215" s="77"/>
      <c r="G215" s="77"/>
      <c r="H215" s="77"/>
      <c r="I215" s="77"/>
      <c r="J215" s="77"/>
      <c r="K215" s="37" t="s">
        <v>38</v>
      </c>
      <c r="L215" s="38"/>
      <c r="M215" s="80"/>
    </row>
    <row r="217" spans="2:17" x14ac:dyDescent="0.25">
      <c r="E217" s="35"/>
      <c r="F217" s="77"/>
      <c r="G217" s="77"/>
      <c r="H217" s="77"/>
      <c r="I217" s="77"/>
      <c r="J217" s="79" t="s">
        <v>39</v>
      </c>
      <c r="K217" s="37"/>
      <c r="L217" s="38"/>
      <c r="M217" s="80"/>
    </row>
    <row r="219" spans="2:17" x14ac:dyDescent="0.25">
      <c r="E219" s="35"/>
      <c r="F219" s="77"/>
      <c r="G219" s="77"/>
      <c r="H219" s="77"/>
      <c r="I219" s="77"/>
      <c r="J219" s="77"/>
      <c r="K219" s="37" t="s">
        <v>40</v>
      </c>
      <c r="L219" s="38"/>
      <c r="M219" s="80"/>
    </row>
    <row r="221" spans="2:17" x14ac:dyDescent="0.25">
      <c r="B221" s="28" t="s">
        <v>9</v>
      </c>
      <c r="C221" s="3">
        <f>COUNTIF($B$7:$B221,"COMP")</f>
        <v>11</v>
      </c>
      <c r="E221" s="35" t="s">
        <v>117</v>
      </c>
      <c r="F221" s="36" t="s">
        <v>118</v>
      </c>
      <c r="G221" s="36"/>
      <c r="H221" s="36"/>
      <c r="I221" s="36"/>
      <c r="J221" s="36"/>
      <c r="K221" s="37"/>
      <c r="L221" s="38"/>
      <c r="M221" s="80" t="s">
        <v>12</v>
      </c>
      <c r="P221" s="40">
        <f>L232</f>
        <v>0</v>
      </c>
      <c r="Q221" s="40">
        <f>L236</f>
        <v>0</v>
      </c>
    </row>
    <row r="222" spans="2:17" x14ac:dyDescent="0.25">
      <c r="E222" s="42" t="s">
        <v>13</v>
      </c>
      <c r="F222" s="43" t="s">
        <v>14</v>
      </c>
      <c r="G222" s="43" t="s">
        <v>15</v>
      </c>
      <c r="H222" s="42" t="s">
        <v>16</v>
      </c>
      <c r="I222" s="42" t="s">
        <v>17</v>
      </c>
      <c r="J222" s="42" t="s">
        <v>18</v>
      </c>
      <c r="K222" s="44" t="s">
        <v>19</v>
      </c>
      <c r="L222" s="44" t="s">
        <v>20</v>
      </c>
      <c r="M222" s="45" t="s">
        <v>21</v>
      </c>
      <c r="P222" s="46" t="s">
        <v>22</v>
      </c>
      <c r="Q222" s="47" t="s">
        <v>23</v>
      </c>
    </row>
    <row r="223" spans="2:17" x14ac:dyDescent="0.25">
      <c r="E223" s="48" t="s">
        <v>24</v>
      </c>
      <c r="F223" s="49" t="s">
        <v>25</v>
      </c>
      <c r="G223" s="50"/>
      <c r="H223" s="51"/>
      <c r="I223" s="51"/>
      <c r="J223" s="52"/>
      <c r="K223" s="53"/>
      <c r="L223" s="54">
        <v>0</v>
      </c>
      <c r="M223" s="55">
        <v>0</v>
      </c>
    </row>
    <row r="224" spans="2:17" x14ac:dyDescent="0.25">
      <c r="E224" s="56" t="s">
        <v>26</v>
      </c>
      <c r="F224" s="56"/>
      <c r="G224" s="56"/>
      <c r="H224" s="57"/>
      <c r="I224" s="56"/>
      <c r="J224" s="58"/>
      <c r="K224" s="59"/>
      <c r="L224" s="60"/>
      <c r="M224" s="89"/>
    </row>
    <row r="225" spans="2:18" x14ac:dyDescent="0.25">
      <c r="J225" s="72"/>
      <c r="K225" s="73"/>
      <c r="M225" s="88"/>
      <c r="R225">
        <f>R3/J227</f>
        <v>0</v>
      </c>
    </row>
    <row r="226" spans="2:18" x14ac:dyDescent="0.25">
      <c r="E226" s="48" t="s">
        <v>31</v>
      </c>
      <c r="F226" s="49" t="s">
        <v>32</v>
      </c>
      <c r="G226" s="50"/>
      <c r="H226" s="51"/>
      <c r="I226" s="51"/>
      <c r="J226" s="68"/>
      <c r="K226" s="69"/>
      <c r="L226" s="54"/>
      <c r="M226" s="70">
        <v>1</v>
      </c>
    </row>
    <row r="227" spans="2:18" ht="48" x14ac:dyDescent="0.25">
      <c r="E227" s="56" t="s">
        <v>33</v>
      </c>
      <c r="F227" s="56"/>
      <c r="G227" s="56"/>
      <c r="H227" s="57" t="s">
        <v>119</v>
      </c>
      <c r="I227" s="56" t="s">
        <v>120</v>
      </c>
      <c r="J227" s="58">
        <v>8</v>
      </c>
      <c r="K227" s="59"/>
      <c r="L227" s="60"/>
      <c r="M227" s="70"/>
      <c r="P227" s="81"/>
    </row>
    <row r="228" spans="2:18" x14ac:dyDescent="0.25">
      <c r="J228" s="72"/>
      <c r="K228" s="73"/>
      <c r="M228" s="75"/>
    </row>
    <row r="229" spans="2:18" x14ac:dyDescent="0.25">
      <c r="E229" s="48" t="s">
        <v>35</v>
      </c>
      <c r="F229" s="49" t="s">
        <v>36</v>
      </c>
      <c r="G229" s="50"/>
      <c r="H229" s="51"/>
      <c r="I229" s="51"/>
      <c r="J229" s="68"/>
      <c r="K229" s="69"/>
      <c r="L229" s="54">
        <v>0</v>
      </c>
      <c r="M229" s="70">
        <v>0</v>
      </c>
    </row>
    <row r="230" spans="2:18" x14ac:dyDescent="0.25">
      <c r="E230" s="56" t="s">
        <v>37</v>
      </c>
      <c r="F230" s="56"/>
      <c r="G230" s="56"/>
      <c r="H230" s="57"/>
      <c r="I230" s="51"/>
      <c r="J230" s="58"/>
      <c r="K230" s="59"/>
      <c r="L230" s="60"/>
      <c r="M230" s="56"/>
      <c r="P230" s="81"/>
    </row>
    <row r="232" spans="2:18" x14ac:dyDescent="0.25">
      <c r="E232" s="35"/>
      <c r="F232" s="77"/>
      <c r="G232" s="77"/>
      <c r="H232" s="77"/>
      <c r="I232" s="77"/>
      <c r="J232" s="77"/>
      <c r="K232" s="37" t="s">
        <v>38</v>
      </c>
      <c r="L232" s="38"/>
      <c r="M232" s="80"/>
    </row>
    <row r="234" spans="2:18" x14ac:dyDescent="0.25">
      <c r="E234" s="35"/>
      <c r="F234" s="77"/>
      <c r="G234" s="77"/>
      <c r="H234" s="77"/>
      <c r="I234" s="77"/>
      <c r="J234" s="79" t="s">
        <v>39</v>
      </c>
      <c r="K234" s="37"/>
      <c r="L234" s="38"/>
      <c r="M234" s="80"/>
    </row>
    <row r="236" spans="2:18" x14ac:dyDescent="0.25">
      <c r="E236" s="35"/>
      <c r="F236" s="77"/>
      <c r="G236" s="77"/>
      <c r="H236" s="77"/>
      <c r="I236" s="77"/>
      <c r="J236" s="77"/>
      <c r="K236" s="37" t="s">
        <v>40</v>
      </c>
      <c r="L236" s="38"/>
      <c r="M236" s="80"/>
    </row>
    <row r="238" spans="2:18" x14ac:dyDescent="0.25">
      <c r="B238" s="28" t="s">
        <v>9</v>
      </c>
      <c r="C238" s="3">
        <f>COUNTIF($B$7:$B238,"COMP")</f>
        <v>12</v>
      </c>
      <c r="E238" s="35" t="s">
        <v>121</v>
      </c>
      <c r="F238" s="36" t="s">
        <v>122</v>
      </c>
      <c r="G238" s="36"/>
      <c r="H238" s="36"/>
      <c r="I238" s="36"/>
      <c r="J238" s="36"/>
      <c r="K238" s="37"/>
      <c r="L238" s="38"/>
      <c r="M238" s="80" t="s">
        <v>12</v>
      </c>
      <c r="P238" s="40">
        <f>L249</f>
        <v>0</v>
      </c>
      <c r="Q238" s="40">
        <f>L253</f>
        <v>0</v>
      </c>
    </row>
    <row r="239" spans="2:18" x14ac:dyDescent="0.25">
      <c r="E239" s="42" t="s">
        <v>13</v>
      </c>
      <c r="F239" s="43" t="s">
        <v>14</v>
      </c>
      <c r="G239" s="43" t="s">
        <v>15</v>
      </c>
      <c r="H239" s="42" t="s">
        <v>16</v>
      </c>
      <c r="I239" s="42" t="s">
        <v>17</v>
      </c>
      <c r="J239" s="42" t="s">
        <v>18</v>
      </c>
      <c r="K239" s="44" t="s">
        <v>19</v>
      </c>
      <c r="L239" s="44" t="s">
        <v>20</v>
      </c>
      <c r="M239" s="45" t="s">
        <v>21</v>
      </c>
      <c r="P239" s="46" t="s">
        <v>22</v>
      </c>
      <c r="Q239" s="47" t="s">
        <v>23</v>
      </c>
    </row>
    <row r="240" spans="2:18" x14ac:dyDescent="0.25">
      <c r="E240" s="48" t="s">
        <v>24</v>
      </c>
      <c r="F240" s="49" t="s">
        <v>25</v>
      </c>
      <c r="G240" s="50"/>
      <c r="H240" s="51"/>
      <c r="I240" s="51"/>
      <c r="J240" s="52"/>
      <c r="K240" s="53"/>
      <c r="L240" s="54">
        <v>0</v>
      </c>
      <c r="M240" s="55">
        <v>0</v>
      </c>
    </row>
    <row r="241" spans="2:17" x14ac:dyDescent="0.25">
      <c r="E241" s="56" t="s">
        <v>26</v>
      </c>
      <c r="F241" s="56"/>
      <c r="G241" s="56"/>
      <c r="H241" s="57"/>
      <c r="I241" s="56"/>
      <c r="J241" s="58"/>
      <c r="K241" s="59"/>
      <c r="L241" s="60"/>
      <c r="M241" s="89"/>
    </row>
    <row r="242" spans="2:17" x14ac:dyDescent="0.25">
      <c r="J242" s="72"/>
      <c r="K242" s="73"/>
      <c r="M242" s="88"/>
    </row>
    <row r="243" spans="2:17" x14ac:dyDescent="0.25">
      <c r="E243" s="48" t="s">
        <v>31</v>
      </c>
      <c r="F243" s="49" t="s">
        <v>32</v>
      </c>
      <c r="G243" s="50"/>
      <c r="H243" s="51"/>
      <c r="I243" s="51"/>
      <c r="J243" s="68"/>
      <c r="K243" s="69"/>
      <c r="L243" s="54"/>
      <c r="M243" s="70">
        <v>1</v>
      </c>
    </row>
    <row r="244" spans="2:17" ht="48" x14ac:dyDescent="0.25">
      <c r="E244" s="56" t="s">
        <v>33</v>
      </c>
      <c r="F244" s="56"/>
      <c r="G244" s="56"/>
      <c r="H244" s="57" t="s">
        <v>119</v>
      </c>
      <c r="I244" s="56" t="s">
        <v>120</v>
      </c>
      <c r="J244" s="58">
        <v>8</v>
      </c>
      <c r="K244" s="59"/>
      <c r="L244" s="60"/>
      <c r="M244" s="70"/>
    </row>
    <row r="245" spans="2:17" x14ac:dyDescent="0.25">
      <c r="J245" s="72"/>
      <c r="K245" s="73"/>
      <c r="M245" s="75"/>
    </row>
    <row r="246" spans="2:17" x14ac:dyDescent="0.25">
      <c r="E246" s="48" t="s">
        <v>35</v>
      </c>
      <c r="F246" s="49" t="s">
        <v>36</v>
      </c>
      <c r="G246" s="50"/>
      <c r="H246" s="51"/>
      <c r="I246" s="51"/>
      <c r="J246" s="68"/>
      <c r="K246" s="69"/>
      <c r="L246" s="54">
        <v>0</v>
      </c>
      <c r="M246" s="70">
        <v>0</v>
      </c>
    </row>
    <row r="247" spans="2:17" x14ac:dyDescent="0.25">
      <c r="E247" s="56" t="s">
        <v>37</v>
      </c>
      <c r="F247" s="56"/>
      <c r="G247" s="56"/>
      <c r="H247" s="57"/>
      <c r="I247" s="51"/>
      <c r="J247" s="58"/>
      <c r="K247" s="59"/>
      <c r="L247" s="60"/>
      <c r="M247" s="56"/>
    </row>
    <row r="249" spans="2:17" x14ac:dyDescent="0.25">
      <c r="E249" s="35"/>
      <c r="F249" s="77"/>
      <c r="G249" s="77"/>
      <c r="H249" s="77"/>
      <c r="I249" s="77"/>
      <c r="J249" s="77"/>
      <c r="K249" s="37" t="s">
        <v>38</v>
      </c>
      <c r="L249" s="38"/>
      <c r="M249" s="80"/>
    </row>
    <row r="251" spans="2:17" x14ac:dyDescent="0.25">
      <c r="E251" s="35"/>
      <c r="F251" s="77"/>
      <c r="G251" s="77"/>
      <c r="H251" s="77"/>
      <c r="I251" s="77"/>
      <c r="J251" s="79" t="s">
        <v>39</v>
      </c>
      <c r="K251" s="37"/>
      <c r="L251" s="38"/>
      <c r="M251" s="80"/>
    </row>
    <row r="253" spans="2:17" x14ac:dyDescent="0.25">
      <c r="E253" s="35"/>
      <c r="F253" s="77"/>
      <c r="G253" s="77"/>
      <c r="H253" s="77"/>
      <c r="I253" s="77"/>
      <c r="J253" s="77"/>
      <c r="K253" s="37" t="s">
        <v>40</v>
      </c>
      <c r="L253" s="38"/>
      <c r="M253" s="80"/>
    </row>
    <row r="255" spans="2:17" x14ac:dyDescent="0.25">
      <c r="B255" s="28" t="s">
        <v>9</v>
      </c>
      <c r="C255" s="3">
        <f>COUNTIF($B$7:$B255,"COMP")</f>
        <v>13</v>
      </c>
      <c r="E255" s="35" t="s">
        <v>123</v>
      </c>
      <c r="F255" s="36" t="s">
        <v>124</v>
      </c>
      <c r="G255" s="36"/>
      <c r="H255" s="36"/>
      <c r="I255" s="36"/>
      <c r="J255" s="36"/>
      <c r="K255" s="37"/>
      <c r="L255" s="38"/>
      <c r="M255" s="80" t="s">
        <v>12</v>
      </c>
      <c r="P255" s="40">
        <f>L273</f>
        <v>0</v>
      </c>
      <c r="Q255" s="40">
        <f>L277</f>
        <v>0</v>
      </c>
    </row>
    <row r="256" spans="2:17" x14ac:dyDescent="0.25">
      <c r="E256" s="42" t="s">
        <v>13</v>
      </c>
      <c r="F256" s="43" t="s">
        <v>14</v>
      </c>
      <c r="G256" s="43" t="s">
        <v>15</v>
      </c>
      <c r="H256" s="42" t="s">
        <v>16</v>
      </c>
      <c r="I256" s="42" t="s">
        <v>17</v>
      </c>
      <c r="J256" s="42" t="s">
        <v>18</v>
      </c>
      <c r="K256" s="44" t="s">
        <v>19</v>
      </c>
      <c r="L256" s="44" t="s">
        <v>20</v>
      </c>
      <c r="M256" s="45" t="s">
        <v>21</v>
      </c>
      <c r="P256" s="46" t="s">
        <v>22</v>
      </c>
      <c r="Q256" s="47" t="s">
        <v>23</v>
      </c>
    </row>
    <row r="257" spans="5:13" x14ac:dyDescent="0.25">
      <c r="E257" s="48" t="s">
        <v>24</v>
      </c>
      <c r="F257" s="49" t="s">
        <v>25</v>
      </c>
      <c r="G257" s="50"/>
      <c r="H257" s="51"/>
      <c r="I257" s="51"/>
      <c r="J257" s="52"/>
      <c r="K257" s="53"/>
      <c r="L257" s="54"/>
      <c r="M257" s="55"/>
    </row>
    <row r="258" spans="5:13" ht="24" x14ac:dyDescent="0.25">
      <c r="E258" s="56" t="s">
        <v>26</v>
      </c>
      <c r="F258" s="56"/>
      <c r="G258" s="56"/>
      <c r="H258" s="57" t="s">
        <v>70</v>
      </c>
      <c r="I258" s="56" t="s">
        <v>71</v>
      </c>
      <c r="J258" s="58">
        <v>8</v>
      </c>
      <c r="K258" s="59"/>
      <c r="L258" s="60"/>
      <c r="M258" s="89"/>
    </row>
    <row r="259" spans="5:13" ht="24" x14ac:dyDescent="0.25">
      <c r="E259" s="56" t="s">
        <v>29</v>
      </c>
      <c r="F259" s="56"/>
      <c r="G259" s="56"/>
      <c r="H259" s="57" t="s">
        <v>72</v>
      </c>
      <c r="I259" s="56" t="s">
        <v>71</v>
      </c>
      <c r="J259" s="58">
        <v>16</v>
      </c>
      <c r="K259" s="59"/>
      <c r="L259" s="60"/>
      <c r="M259" s="89"/>
    </row>
    <row r="260" spans="5:13" x14ac:dyDescent="0.25">
      <c r="J260" s="72"/>
      <c r="K260" s="73"/>
      <c r="M260" s="88"/>
    </row>
    <row r="261" spans="5:13" x14ac:dyDescent="0.25">
      <c r="E261" s="48" t="s">
        <v>31</v>
      </c>
      <c r="F261" s="49" t="s">
        <v>32</v>
      </c>
      <c r="G261" s="50"/>
      <c r="H261" s="51"/>
      <c r="I261" s="51"/>
      <c r="J261" s="68"/>
      <c r="K261" s="69"/>
      <c r="L261" s="54"/>
      <c r="M261" s="70"/>
    </row>
    <row r="262" spans="5:13" ht="36" x14ac:dyDescent="0.25">
      <c r="E262" s="56" t="s">
        <v>33</v>
      </c>
      <c r="F262" s="56"/>
      <c r="G262" s="56"/>
      <c r="H262" s="57" t="s">
        <v>125</v>
      </c>
      <c r="I262" s="56" t="s">
        <v>126</v>
      </c>
      <c r="J262" s="58">
        <v>40</v>
      </c>
      <c r="K262" s="59"/>
      <c r="L262" s="60"/>
      <c r="M262" s="70"/>
    </row>
    <row r="263" spans="5:13" ht="36" x14ac:dyDescent="0.25">
      <c r="E263" s="56" t="s">
        <v>127</v>
      </c>
      <c r="F263" s="56"/>
      <c r="G263" s="56"/>
      <c r="H263" s="57" t="s">
        <v>128</v>
      </c>
      <c r="I263" s="56" t="s">
        <v>129</v>
      </c>
      <c r="J263" s="58">
        <v>2</v>
      </c>
      <c r="K263" s="59"/>
      <c r="L263" s="60"/>
      <c r="M263" s="70"/>
    </row>
    <row r="264" spans="5:13" x14ac:dyDescent="0.25">
      <c r="E264" s="56" t="s">
        <v>127</v>
      </c>
      <c r="F264" s="56"/>
      <c r="G264" s="56"/>
      <c r="H264" s="57" t="s">
        <v>130</v>
      </c>
      <c r="I264" s="56" t="s">
        <v>129</v>
      </c>
      <c r="J264" s="58">
        <v>2</v>
      </c>
      <c r="K264" s="59"/>
      <c r="L264" s="60"/>
      <c r="M264" s="70"/>
    </row>
    <row r="265" spans="5:13" x14ac:dyDescent="0.25">
      <c r="E265" s="56" t="s">
        <v>127</v>
      </c>
      <c r="F265" s="56"/>
      <c r="G265" s="56"/>
      <c r="H265" s="57" t="s">
        <v>131</v>
      </c>
      <c r="I265" s="56" t="s">
        <v>129</v>
      </c>
      <c r="J265" s="58">
        <v>1</v>
      </c>
      <c r="K265" s="59"/>
      <c r="L265" s="60"/>
      <c r="M265" s="70"/>
    </row>
    <row r="266" spans="5:13" ht="24" x14ac:dyDescent="0.25">
      <c r="E266" s="56" t="s">
        <v>127</v>
      </c>
      <c r="F266" s="56"/>
      <c r="G266" s="56"/>
      <c r="H266" s="57" t="s">
        <v>132</v>
      </c>
      <c r="I266" s="56" t="s">
        <v>126</v>
      </c>
      <c r="J266" s="58">
        <v>30</v>
      </c>
      <c r="K266" s="59"/>
      <c r="L266" s="60"/>
      <c r="M266" s="70"/>
    </row>
    <row r="267" spans="5:13" ht="36" x14ac:dyDescent="0.25">
      <c r="E267" s="56" t="s">
        <v>127</v>
      </c>
      <c r="F267" s="56"/>
      <c r="G267" s="56"/>
      <c r="H267" s="57" t="s">
        <v>133</v>
      </c>
      <c r="I267" s="56" t="s">
        <v>129</v>
      </c>
      <c r="J267" s="58">
        <v>2</v>
      </c>
      <c r="K267" s="59"/>
      <c r="L267" s="60"/>
      <c r="M267" s="70"/>
    </row>
    <row r="268" spans="5:13" ht="24" x14ac:dyDescent="0.25">
      <c r="E268" s="56" t="s">
        <v>127</v>
      </c>
      <c r="F268" s="56"/>
      <c r="G268" s="56"/>
      <c r="H268" s="57" t="s">
        <v>134</v>
      </c>
      <c r="I268" s="56" t="s">
        <v>129</v>
      </c>
      <c r="J268" s="58">
        <v>2</v>
      </c>
      <c r="K268" s="59"/>
      <c r="L268" s="60"/>
      <c r="M268" s="70"/>
    </row>
    <row r="269" spans="5:13" x14ac:dyDescent="0.25">
      <c r="J269" s="72"/>
      <c r="K269" s="73"/>
      <c r="M269" s="75"/>
    </row>
    <row r="270" spans="5:13" x14ac:dyDescent="0.25">
      <c r="E270" s="48" t="s">
        <v>35</v>
      </c>
      <c r="F270" s="49" t="s">
        <v>36</v>
      </c>
      <c r="G270" s="50"/>
      <c r="H270" s="51"/>
      <c r="I270" s="51"/>
      <c r="J270" s="68"/>
      <c r="K270" s="69"/>
      <c r="L270" s="54">
        <v>0</v>
      </c>
      <c r="M270" s="70">
        <v>0</v>
      </c>
    </row>
    <row r="271" spans="5:13" x14ac:dyDescent="0.25">
      <c r="E271" s="56" t="s">
        <v>37</v>
      </c>
      <c r="F271" s="56"/>
      <c r="G271" s="56"/>
      <c r="H271" s="57"/>
      <c r="I271" s="51"/>
      <c r="J271" s="58"/>
      <c r="K271" s="59"/>
      <c r="L271" s="60"/>
      <c r="M271" s="56"/>
    </row>
    <row r="273" spans="2:17" x14ac:dyDescent="0.25">
      <c r="E273" s="35"/>
      <c r="F273" s="77"/>
      <c r="G273" s="77"/>
      <c r="H273" s="77"/>
      <c r="I273" s="77"/>
      <c r="J273" s="77"/>
      <c r="K273" s="37" t="s">
        <v>38</v>
      </c>
      <c r="L273" s="38"/>
      <c r="M273" s="80"/>
    </row>
    <row r="275" spans="2:17" x14ac:dyDescent="0.25">
      <c r="E275" s="35"/>
      <c r="F275" s="77"/>
      <c r="G275" s="77"/>
      <c r="H275" s="77"/>
      <c r="I275" s="77"/>
      <c r="J275" s="79" t="s">
        <v>39</v>
      </c>
      <c r="K275" s="37"/>
      <c r="L275" s="38"/>
      <c r="M275" s="80"/>
    </row>
    <row r="277" spans="2:17" x14ac:dyDescent="0.25">
      <c r="E277" s="35"/>
      <c r="F277" s="77"/>
      <c r="G277" s="77"/>
      <c r="H277" s="77"/>
      <c r="I277" s="77"/>
      <c r="J277" s="77"/>
      <c r="K277" s="37" t="s">
        <v>40</v>
      </c>
      <c r="L277" s="38"/>
      <c r="M277" s="80"/>
    </row>
    <row r="279" spans="2:17" x14ac:dyDescent="0.25">
      <c r="B279" s="28" t="s">
        <v>9</v>
      </c>
      <c r="C279" s="3">
        <f>COUNTIF($B$7:$B279,"COMP")</f>
        <v>14</v>
      </c>
      <c r="E279" s="35" t="s">
        <v>135</v>
      </c>
      <c r="F279" s="36" t="s">
        <v>136</v>
      </c>
      <c r="G279" s="36"/>
      <c r="H279" s="36"/>
      <c r="I279" s="36"/>
      <c r="J279" s="36"/>
      <c r="K279" s="37"/>
      <c r="L279" s="38"/>
      <c r="M279" s="80" t="s">
        <v>12</v>
      </c>
      <c r="P279" s="40">
        <f>L291</f>
        <v>0</v>
      </c>
      <c r="Q279" s="40">
        <f>L295</f>
        <v>0</v>
      </c>
    </row>
    <row r="280" spans="2:17" x14ac:dyDescent="0.25">
      <c r="E280" s="42" t="s">
        <v>13</v>
      </c>
      <c r="F280" s="43" t="s">
        <v>14</v>
      </c>
      <c r="G280" s="43" t="s">
        <v>15</v>
      </c>
      <c r="H280" s="42" t="s">
        <v>16</v>
      </c>
      <c r="I280" s="42" t="s">
        <v>17</v>
      </c>
      <c r="J280" s="42" t="s">
        <v>18</v>
      </c>
      <c r="K280" s="44" t="s">
        <v>19</v>
      </c>
      <c r="L280" s="44" t="s">
        <v>20</v>
      </c>
      <c r="M280" s="45" t="s">
        <v>21</v>
      </c>
      <c r="P280" s="46" t="s">
        <v>22</v>
      </c>
      <c r="Q280" s="47" t="s">
        <v>23</v>
      </c>
    </row>
    <row r="281" spans="2:17" x14ac:dyDescent="0.25">
      <c r="E281" s="48" t="s">
        <v>24</v>
      </c>
      <c r="F281" s="49" t="s">
        <v>25</v>
      </c>
      <c r="G281" s="50"/>
      <c r="H281" s="51"/>
      <c r="I281" s="51"/>
      <c r="J281" s="52"/>
      <c r="K281" s="53"/>
      <c r="L281" s="54"/>
      <c r="M281" s="55"/>
    </row>
    <row r="282" spans="2:17" x14ac:dyDescent="0.25">
      <c r="E282" s="56" t="s">
        <v>26</v>
      </c>
      <c r="F282" s="56"/>
      <c r="G282" s="56"/>
      <c r="H282" s="57" t="s">
        <v>137</v>
      </c>
      <c r="I282" s="56" t="s">
        <v>138</v>
      </c>
      <c r="J282" s="58">
        <v>1</v>
      </c>
      <c r="K282" s="59"/>
      <c r="L282" s="60"/>
      <c r="M282" s="56"/>
    </row>
    <row r="283" spans="2:17" x14ac:dyDescent="0.25">
      <c r="E283" s="56" t="s">
        <v>44</v>
      </c>
      <c r="F283" s="56"/>
      <c r="G283" s="56"/>
      <c r="H283" s="57" t="s">
        <v>139</v>
      </c>
      <c r="I283" s="56" t="s">
        <v>71</v>
      </c>
      <c r="J283" s="58">
        <v>176</v>
      </c>
      <c r="K283" s="59"/>
      <c r="L283" s="60"/>
      <c r="M283" s="82"/>
    </row>
    <row r="284" spans="2:17" x14ac:dyDescent="0.25">
      <c r="J284" s="72"/>
      <c r="K284" s="73"/>
      <c r="M284" s="88"/>
    </row>
    <row r="285" spans="2:17" x14ac:dyDescent="0.25">
      <c r="E285" s="48" t="s">
        <v>31</v>
      </c>
      <c r="F285" s="49" t="s">
        <v>32</v>
      </c>
      <c r="G285" s="50"/>
      <c r="H285" s="51"/>
      <c r="I285" s="51"/>
      <c r="J285" s="68"/>
      <c r="K285" s="69"/>
      <c r="L285" s="54"/>
      <c r="M285" s="70"/>
    </row>
    <row r="286" spans="2:17" x14ac:dyDescent="0.25">
      <c r="E286" s="56" t="s">
        <v>33</v>
      </c>
      <c r="F286" s="56"/>
      <c r="G286" s="56"/>
      <c r="H286" s="57" t="s">
        <v>140</v>
      </c>
      <c r="I286" s="56" t="s">
        <v>141</v>
      </c>
      <c r="J286" s="58">
        <v>1</v>
      </c>
      <c r="K286" s="59"/>
      <c r="L286" s="60"/>
      <c r="M286" s="56"/>
    </row>
    <row r="287" spans="2:17" x14ac:dyDescent="0.25">
      <c r="J287" s="72"/>
      <c r="K287" s="73"/>
      <c r="M287" s="75"/>
    </row>
    <row r="288" spans="2:17" x14ac:dyDescent="0.25">
      <c r="E288" s="48" t="s">
        <v>35</v>
      </c>
      <c r="F288" s="49" t="s">
        <v>36</v>
      </c>
      <c r="G288" s="50"/>
      <c r="H288" s="51"/>
      <c r="I288" s="51"/>
      <c r="J288" s="68"/>
      <c r="K288" s="69"/>
      <c r="L288" s="54">
        <v>0</v>
      </c>
      <c r="M288" s="70">
        <v>0</v>
      </c>
    </row>
    <row r="289" spans="5:13" x14ac:dyDescent="0.25">
      <c r="E289" s="56" t="s">
        <v>37</v>
      </c>
      <c r="F289" s="56"/>
      <c r="G289" s="56"/>
      <c r="H289" s="57"/>
      <c r="I289" s="56"/>
      <c r="J289" s="58"/>
      <c r="K289" s="59"/>
      <c r="L289" s="60"/>
      <c r="M289" s="56"/>
    </row>
    <row r="291" spans="5:13" x14ac:dyDescent="0.25">
      <c r="E291" s="35"/>
      <c r="F291" s="77"/>
      <c r="G291" s="77"/>
      <c r="H291" s="77"/>
      <c r="I291" s="77"/>
      <c r="J291" s="77"/>
      <c r="K291" s="37" t="s">
        <v>38</v>
      </c>
      <c r="L291" s="38"/>
      <c r="M291" s="80"/>
    </row>
    <row r="293" spans="5:13" x14ac:dyDescent="0.25">
      <c r="E293" s="35"/>
      <c r="F293" s="77"/>
      <c r="G293" s="77"/>
      <c r="H293" s="77"/>
      <c r="I293" s="77"/>
      <c r="J293" s="79" t="s">
        <v>39</v>
      </c>
      <c r="K293" s="37"/>
      <c r="L293" s="38"/>
      <c r="M293" s="80"/>
    </row>
    <row r="295" spans="5:13" x14ac:dyDescent="0.25">
      <c r="E295" s="35"/>
      <c r="F295" s="77"/>
      <c r="G295" s="77"/>
      <c r="H295" s="77"/>
      <c r="I295" s="77"/>
      <c r="J295" s="77"/>
      <c r="K295" s="37" t="s">
        <v>40</v>
      </c>
      <c r="L295" s="38"/>
      <c r="M295" s="80"/>
    </row>
  </sheetData>
  <mergeCells count="18">
    <mergeCell ref="F163:J163"/>
    <mergeCell ref="F187:J187"/>
    <mergeCell ref="F221:J221"/>
    <mergeCell ref="F238:J238"/>
    <mergeCell ref="F255:J255"/>
    <mergeCell ref="F279:J279"/>
    <mergeCell ref="F46:J46"/>
    <mergeCell ref="F64:J64"/>
    <mergeCell ref="F83:J83"/>
    <mergeCell ref="F102:J102"/>
    <mergeCell ref="F121:J121"/>
    <mergeCell ref="F143:J143"/>
    <mergeCell ref="B2:B6"/>
    <mergeCell ref="H2:N2"/>
    <mergeCell ref="H3:N4"/>
    <mergeCell ref="E7:M7"/>
    <mergeCell ref="F9:J9"/>
    <mergeCell ref="F27:J27"/>
  </mergeCells>
  <pageMargins left="0.511811024" right="0.511811024" top="0.78740157499999996" bottom="0.78740157499999996" header="0.31496062000000002" footer="0.31496062000000002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[1]DADOS!#REF!</xm:f>
          </x14:formula1>
          <xm:sqref>G38 G289</xm:sqref>
        </x14:dataValidation>
        <x14:dataValidation type="list" allowBlank="1" showInputMessage="1" showErrorMessage="1">
          <x14:formula1>
            <xm:f>[1]DADOS!#REF!</xm:f>
          </x14:formula1>
          <xm:sqref>K23 K42 K79 K139 K251 K217 K234 K183 K275 K293 K60 K98 K117 K159</xm:sqref>
        </x14:dataValidation>
        <x14:dataValidation type="list" allowBlank="1" showInputMessage="1" showErrorMessage="1">
          <x14:formula1>
            <xm:f>[1]DADOS!#REF!</xm:f>
          </x14:formula1>
          <xm:sqref>G16 G19 G35 G194:G210 G72 G75 G135 G132 G170 G213 G190:G191 G230 G166:G167 G173:G179 G224 G227 G247 G241 G262:G268 G244 G271 G258:G259 G282:G283 G286 G12:G14 G124:G130 G53 G56 G49:G50 G94 G91 G113 G110 G86:G89 G105:G108 G155 G152 G67:G69 G30:G33 G146:G150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 Fátima Chaves Bezerra</dc:creator>
  <cp:lastModifiedBy>Maria de Fátima Chaves Bezerra</cp:lastModifiedBy>
  <dcterms:created xsi:type="dcterms:W3CDTF">2020-10-14T12:51:29Z</dcterms:created>
  <dcterms:modified xsi:type="dcterms:W3CDTF">2020-10-14T12:52:09Z</dcterms:modified>
</cp:coreProperties>
</file>